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杉本和子\Documents\女子連\シマヤ杯大会資料\"/>
    </mc:Choice>
  </mc:AlternateContent>
  <xr:revisionPtr revIDLastSave="0" documentId="13_ncr:1_{AD15DBEE-AAA7-4559-8B4C-C3F7FDABD1F4}" xr6:coauthVersionLast="43" xr6:coauthVersionMax="43" xr10:uidLastSave="{00000000-0000-0000-0000-000000000000}"/>
  <bookViews>
    <workbookView xWindow="-120" yWindow="-120" windowWidth="20730" windowHeight="11160" tabRatio="817" activeTab="1" xr2:uid="{00000000-000D-0000-FFFF-FFFF00000000}"/>
  </bookViews>
  <sheets>
    <sheet name="リーグ戦" sheetId="107" r:id="rId1"/>
    <sheet name="トーナメント表" sheetId="116" r:id="rId2"/>
    <sheet name="Sheet1" sheetId="117" r:id="rId3"/>
    <sheet name="55歳以上男子" sheetId="83" state="hidden" r:id="rId4"/>
  </sheets>
  <definedNames>
    <definedName name="_xlnm._FilterDatabase" localSheetId="3" hidden="1">'55歳以上男子'!#REF!</definedName>
    <definedName name="_xlnm.Print_Area" localSheetId="3">'55歳以上男子'!$A$1:$AM$20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8" i="107" l="1"/>
  <c r="S36" i="107" l="1"/>
  <c r="U36" i="107"/>
  <c r="S24" i="107"/>
  <c r="U24" i="107"/>
  <c r="S12" i="107"/>
  <c r="U12" i="107"/>
  <c r="AB182" i="107" l="1"/>
  <c r="AB171" i="107"/>
  <c r="AB149" i="107"/>
  <c r="AB138" i="107"/>
  <c r="AB127" i="107"/>
  <c r="AB115" i="107"/>
  <c r="AB104" i="107"/>
  <c r="AB93" i="107"/>
  <c r="AB82" i="107"/>
  <c r="AB71" i="107"/>
  <c r="AB56" i="107"/>
  <c r="AB44" i="107"/>
  <c r="AB32" i="107"/>
  <c r="AB20" i="107"/>
  <c r="AB8" i="107"/>
  <c r="AB187" i="107" l="1"/>
  <c r="Z187" i="107"/>
  <c r="Y187" i="107"/>
  <c r="X187" i="107"/>
  <c r="AB186" i="107"/>
  <c r="AC186" i="107" s="1"/>
  <c r="Z186" i="107"/>
  <c r="Y186" i="107"/>
  <c r="X186" i="107"/>
  <c r="O186" i="107"/>
  <c r="M186" i="107"/>
  <c r="L186" i="107"/>
  <c r="J186" i="107"/>
  <c r="I186" i="107"/>
  <c r="G186" i="107"/>
  <c r="AB185" i="107"/>
  <c r="Z185" i="107"/>
  <c r="Y185" i="107"/>
  <c r="X185" i="107"/>
  <c r="AB184" i="107"/>
  <c r="AC184" i="107" s="1"/>
  <c r="Z184" i="107"/>
  <c r="Y184" i="107"/>
  <c r="X184" i="107"/>
  <c r="L184" i="107"/>
  <c r="J184" i="107"/>
  <c r="I184" i="107"/>
  <c r="G184" i="107"/>
  <c r="AB183" i="107"/>
  <c r="AC182" i="107" s="1"/>
  <c r="Z183" i="107"/>
  <c r="Y183" i="107"/>
  <c r="X183" i="107"/>
  <c r="Z182" i="107"/>
  <c r="Y182" i="107"/>
  <c r="X182" i="107"/>
  <c r="I182" i="107"/>
  <c r="G182" i="107"/>
  <c r="AB181" i="107"/>
  <c r="Z181" i="107"/>
  <c r="Y181" i="107"/>
  <c r="X181" i="107"/>
  <c r="AB180" i="107"/>
  <c r="Z180" i="107"/>
  <c r="Y180" i="107"/>
  <c r="X180" i="107"/>
  <c r="P179" i="107"/>
  <c r="M179" i="107"/>
  <c r="J179" i="107"/>
  <c r="G179" i="107"/>
  <c r="P178" i="107"/>
  <c r="M178" i="107"/>
  <c r="J178" i="107"/>
  <c r="G178" i="107"/>
  <c r="AB176" i="107"/>
  <c r="Z176" i="107"/>
  <c r="Y176" i="107"/>
  <c r="X176" i="107"/>
  <c r="AB175" i="107"/>
  <c r="Z175" i="107"/>
  <c r="Y175" i="107"/>
  <c r="X175" i="107"/>
  <c r="O175" i="107"/>
  <c r="M175" i="107"/>
  <c r="L175" i="107"/>
  <c r="J175" i="107"/>
  <c r="I175" i="107"/>
  <c r="G175" i="107"/>
  <c r="AB174" i="107"/>
  <c r="Z174" i="107"/>
  <c r="Y174" i="107"/>
  <c r="X174" i="107"/>
  <c r="AB173" i="107"/>
  <c r="AC173" i="107" s="1"/>
  <c r="Z173" i="107"/>
  <c r="Y173" i="107"/>
  <c r="X173" i="107"/>
  <c r="L173" i="107"/>
  <c r="J173" i="107"/>
  <c r="I173" i="107"/>
  <c r="G173" i="107"/>
  <c r="AB172" i="107"/>
  <c r="AC171" i="107" s="1"/>
  <c r="Z172" i="107"/>
  <c r="Y172" i="107"/>
  <c r="X172" i="107"/>
  <c r="Z171" i="107"/>
  <c r="Y171" i="107"/>
  <c r="X171" i="107"/>
  <c r="I171" i="107"/>
  <c r="G171" i="107"/>
  <c r="AB170" i="107"/>
  <c r="Z170" i="107"/>
  <c r="Y170" i="107"/>
  <c r="X170" i="107"/>
  <c r="AB169" i="107"/>
  <c r="AC169" i="107" s="1"/>
  <c r="Z169" i="107"/>
  <c r="Y169" i="107"/>
  <c r="X169" i="107"/>
  <c r="P168" i="107"/>
  <c r="M168" i="107"/>
  <c r="J168" i="107"/>
  <c r="G168" i="107"/>
  <c r="P167" i="107"/>
  <c r="M167" i="107"/>
  <c r="J167" i="107"/>
  <c r="G167" i="107"/>
  <c r="AB165" i="107"/>
  <c r="Z165" i="107"/>
  <c r="Y165" i="107"/>
  <c r="X165" i="107"/>
  <c r="AB164" i="107"/>
  <c r="AC164" i="107" s="1"/>
  <c r="Z164" i="107"/>
  <c r="Y164" i="107"/>
  <c r="X164" i="107"/>
  <c r="O164" i="107"/>
  <c r="M164" i="107"/>
  <c r="L164" i="107"/>
  <c r="J164" i="107"/>
  <c r="I164" i="107"/>
  <c r="G164" i="107"/>
  <c r="AB163" i="107"/>
  <c r="Z163" i="107"/>
  <c r="Y163" i="107"/>
  <c r="X163" i="107"/>
  <c r="AB162" i="107"/>
  <c r="AC162" i="107" s="1"/>
  <c r="Z162" i="107"/>
  <c r="Y162" i="107"/>
  <c r="X162" i="107"/>
  <c r="L162" i="107"/>
  <c r="J162" i="107"/>
  <c r="I162" i="107"/>
  <c r="G162" i="107"/>
  <c r="AB161" i="107"/>
  <c r="Z161" i="107"/>
  <c r="Y161" i="107"/>
  <c r="X161" i="107"/>
  <c r="AB160" i="107"/>
  <c r="AC160" i="107" s="1"/>
  <c r="Z160" i="107"/>
  <c r="Y160" i="107"/>
  <c r="X160" i="107"/>
  <c r="I160" i="107"/>
  <c r="G160" i="107"/>
  <c r="AB159" i="107"/>
  <c r="Z159" i="107"/>
  <c r="Y159" i="107"/>
  <c r="X159" i="107"/>
  <c r="AB158" i="107"/>
  <c r="AC158" i="107" s="1"/>
  <c r="Z158" i="107"/>
  <c r="Y158" i="107"/>
  <c r="X158" i="107"/>
  <c r="P157" i="107"/>
  <c r="M157" i="107"/>
  <c r="J157" i="107"/>
  <c r="G157" i="107"/>
  <c r="P156" i="107"/>
  <c r="M156" i="107"/>
  <c r="J156" i="107"/>
  <c r="G156" i="107"/>
  <c r="AB154" i="107"/>
  <c r="Z154" i="107"/>
  <c r="Y154" i="107"/>
  <c r="X154" i="107"/>
  <c r="AB153" i="107"/>
  <c r="AC153" i="107" s="1"/>
  <c r="Z153" i="107"/>
  <c r="Y153" i="107"/>
  <c r="X153" i="107"/>
  <c r="O153" i="107"/>
  <c r="M153" i="107"/>
  <c r="L153" i="107"/>
  <c r="J153" i="107"/>
  <c r="I153" i="107"/>
  <c r="G153" i="107"/>
  <c r="AB152" i="107"/>
  <c r="Z152" i="107"/>
  <c r="Y152" i="107"/>
  <c r="X152" i="107"/>
  <c r="AB151" i="107"/>
  <c r="AC151" i="107" s="1"/>
  <c r="Z151" i="107"/>
  <c r="Y151" i="107"/>
  <c r="X151" i="107"/>
  <c r="L151" i="107"/>
  <c r="J151" i="107"/>
  <c r="I151" i="107"/>
  <c r="G151" i="107"/>
  <c r="AB150" i="107"/>
  <c r="Z150" i="107"/>
  <c r="Y150" i="107"/>
  <c r="X150" i="107"/>
  <c r="AC149" i="107"/>
  <c r="Z149" i="107"/>
  <c r="Y149" i="107"/>
  <c r="X149" i="107"/>
  <c r="I149" i="107"/>
  <c r="G149" i="107"/>
  <c r="AB148" i="107"/>
  <c r="Z148" i="107"/>
  <c r="Y148" i="107"/>
  <c r="X148" i="107"/>
  <c r="AB147" i="107"/>
  <c r="AC147" i="107" s="1"/>
  <c r="Z147" i="107"/>
  <c r="Y147" i="107"/>
  <c r="X147" i="107"/>
  <c r="P146" i="107"/>
  <c r="M146" i="107"/>
  <c r="J146" i="107"/>
  <c r="G146" i="107"/>
  <c r="P145" i="107"/>
  <c r="M145" i="107"/>
  <c r="J145" i="107"/>
  <c r="G145" i="107"/>
  <c r="AB143" i="107"/>
  <c r="Z143" i="107"/>
  <c r="Y143" i="107"/>
  <c r="X143" i="107"/>
  <c r="AB142" i="107"/>
  <c r="AC142" i="107" s="1"/>
  <c r="Z142" i="107"/>
  <c r="Y142" i="107"/>
  <c r="X142" i="107"/>
  <c r="O142" i="107"/>
  <c r="M142" i="107"/>
  <c r="L142" i="107"/>
  <c r="J142" i="107"/>
  <c r="I142" i="107"/>
  <c r="G142" i="107"/>
  <c r="AB141" i="107"/>
  <c r="Z141" i="107"/>
  <c r="Y141" i="107"/>
  <c r="X141" i="107"/>
  <c r="AB140" i="107"/>
  <c r="AC140" i="107" s="1"/>
  <c r="Z140" i="107"/>
  <c r="Y140" i="107"/>
  <c r="X140" i="107"/>
  <c r="L140" i="107"/>
  <c r="J140" i="107"/>
  <c r="I140" i="107"/>
  <c r="G140" i="107"/>
  <c r="AB139" i="107"/>
  <c r="AC138" i="107" s="1"/>
  <c r="Z139" i="107"/>
  <c r="Y139" i="107"/>
  <c r="X139" i="107"/>
  <c r="Z138" i="107"/>
  <c r="Y138" i="107"/>
  <c r="X138" i="107"/>
  <c r="I138" i="107"/>
  <c r="G138" i="107"/>
  <c r="AB137" i="107"/>
  <c r="Z137" i="107"/>
  <c r="Y137" i="107"/>
  <c r="X137" i="107"/>
  <c r="AB136" i="107"/>
  <c r="AC136" i="107" s="1"/>
  <c r="Z136" i="107"/>
  <c r="Y136" i="107"/>
  <c r="X136" i="107"/>
  <c r="P135" i="107"/>
  <c r="M135" i="107"/>
  <c r="J135" i="107"/>
  <c r="G135" i="107"/>
  <c r="P134" i="107"/>
  <c r="M134" i="107"/>
  <c r="J134" i="107"/>
  <c r="G134" i="107"/>
  <c r="AB132" i="107"/>
  <c r="Z132" i="107"/>
  <c r="Y132" i="107"/>
  <c r="X132" i="107"/>
  <c r="AB131" i="107"/>
  <c r="AC131" i="107" s="1"/>
  <c r="Z131" i="107"/>
  <c r="Y131" i="107"/>
  <c r="X131" i="107"/>
  <c r="O131" i="107"/>
  <c r="M131" i="107"/>
  <c r="L131" i="107"/>
  <c r="J131" i="107"/>
  <c r="I131" i="107"/>
  <c r="G131" i="107"/>
  <c r="AB130" i="107"/>
  <c r="Z130" i="107"/>
  <c r="Y130" i="107"/>
  <c r="X130" i="107"/>
  <c r="AB129" i="107"/>
  <c r="Z129" i="107"/>
  <c r="Y129" i="107"/>
  <c r="X129" i="107"/>
  <c r="L129" i="107"/>
  <c r="J129" i="107"/>
  <c r="I129" i="107"/>
  <c r="G129" i="107"/>
  <c r="AB128" i="107"/>
  <c r="AC127" i="107" s="1"/>
  <c r="Z128" i="107"/>
  <c r="Y128" i="107"/>
  <c r="X128" i="107"/>
  <c r="Z127" i="107"/>
  <c r="Y127" i="107"/>
  <c r="X127" i="107"/>
  <c r="I127" i="107"/>
  <c r="G127" i="107"/>
  <c r="AB126" i="107"/>
  <c r="Z126" i="107"/>
  <c r="Y126" i="107"/>
  <c r="X126" i="107"/>
  <c r="AB125" i="107"/>
  <c r="AC125" i="107" s="1"/>
  <c r="Z125" i="107"/>
  <c r="Y125" i="107"/>
  <c r="X125" i="107"/>
  <c r="P124" i="107"/>
  <c r="M124" i="107"/>
  <c r="J124" i="107"/>
  <c r="G124" i="107"/>
  <c r="P123" i="107"/>
  <c r="M123" i="107"/>
  <c r="J123" i="107"/>
  <c r="G123" i="107"/>
  <c r="AB120" i="107"/>
  <c r="Z120" i="107"/>
  <c r="Y120" i="107"/>
  <c r="X120" i="107"/>
  <c r="AB119" i="107"/>
  <c r="AC119" i="107" s="1"/>
  <c r="Z119" i="107"/>
  <c r="Y119" i="107"/>
  <c r="X119" i="107"/>
  <c r="O119" i="107"/>
  <c r="M119" i="107"/>
  <c r="L119" i="107"/>
  <c r="J119" i="107"/>
  <c r="I119" i="107"/>
  <c r="G119" i="107"/>
  <c r="AB118" i="107"/>
  <c r="Z118" i="107"/>
  <c r="Y118" i="107"/>
  <c r="X118" i="107"/>
  <c r="AB117" i="107"/>
  <c r="Z117" i="107"/>
  <c r="Y117" i="107"/>
  <c r="X117" i="107"/>
  <c r="L117" i="107"/>
  <c r="J117" i="107"/>
  <c r="I117" i="107"/>
  <c r="G117" i="107"/>
  <c r="AB116" i="107"/>
  <c r="AC115" i="107" s="1"/>
  <c r="Z116" i="107"/>
  <c r="Y116" i="107"/>
  <c r="X116" i="107"/>
  <c r="Z115" i="107"/>
  <c r="Y115" i="107"/>
  <c r="X115" i="107"/>
  <c r="I115" i="107"/>
  <c r="G115" i="107"/>
  <c r="AB114" i="107"/>
  <c r="Z114" i="107"/>
  <c r="Y114" i="107"/>
  <c r="X114" i="107"/>
  <c r="AB113" i="107"/>
  <c r="AC113" i="107" s="1"/>
  <c r="Z113" i="107"/>
  <c r="Y113" i="107"/>
  <c r="X113" i="107"/>
  <c r="P112" i="107"/>
  <c r="M112" i="107"/>
  <c r="J112" i="107"/>
  <c r="G112" i="107"/>
  <c r="P111" i="107"/>
  <c r="M111" i="107"/>
  <c r="J111" i="107"/>
  <c r="G111" i="107"/>
  <c r="AB109" i="107"/>
  <c r="Z109" i="107"/>
  <c r="Y109" i="107"/>
  <c r="X109" i="107"/>
  <c r="AB108" i="107"/>
  <c r="AC108" i="107" s="1"/>
  <c r="Z108" i="107"/>
  <c r="Y108" i="107"/>
  <c r="X108" i="107"/>
  <c r="O108" i="107"/>
  <c r="M108" i="107"/>
  <c r="L108" i="107"/>
  <c r="I108" i="107"/>
  <c r="G108" i="107"/>
  <c r="AB107" i="107"/>
  <c r="Z107" i="107"/>
  <c r="Y107" i="107"/>
  <c r="X107" i="107"/>
  <c r="AB106" i="107"/>
  <c r="AC106" i="107" s="1"/>
  <c r="Z106" i="107"/>
  <c r="Y106" i="107"/>
  <c r="X106" i="107"/>
  <c r="L106" i="107"/>
  <c r="J106" i="107"/>
  <c r="I106" i="107"/>
  <c r="G106" i="107"/>
  <c r="AB105" i="107"/>
  <c r="AC104" i="107" s="1"/>
  <c r="Z105" i="107"/>
  <c r="Y105" i="107"/>
  <c r="X105" i="107"/>
  <c r="Z104" i="107"/>
  <c r="Y104" i="107"/>
  <c r="X104" i="107"/>
  <c r="I104" i="107"/>
  <c r="G104" i="107"/>
  <c r="AB103" i="107"/>
  <c r="Z103" i="107"/>
  <c r="Y103" i="107"/>
  <c r="X103" i="107"/>
  <c r="AB102" i="107"/>
  <c r="Z102" i="107"/>
  <c r="Y102" i="107"/>
  <c r="X102" i="107"/>
  <c r="P101" i="107"/>
  <c r="M101" i="107"/>
  <c r="J101" i="107"/>
  <c r="G101" i="107"/>
  <c r="P100" i="107"/>
  <c r="M100" i="107"/>
  <c r="J100" i="107"/>
  <c r="G100" i="107"/>
  <c r="AB98" i="107"/>
  <c r="Z98" i="107"/>
  <c r="Y98" i="107"/>
  <c r="X98" i="107"/>
  <c r="AB97" i="107"/>
  <c r="Z97" i="107"/>
  <c r="Y97" i="107"/>
  <c r="X97" i="107"/>
  <c r="O97" i="107"/>
  <c r="M97" i="107"/>
  <c r="L97" i="107"/>
  <c r="J97" i="107"/>
  <c r="I97" i="107"/>
  <c r="G97" i="107"/>
  <c r="AB96" i="107"/>
  <c r="Z96" i="107"/>
  <c r="Y96" i="107"/>
  <c r="X96" i="107"/>
  <c r="AB95" i="107"/>
  <c r="AC95" i="107" s="1"/>
  <c r="Z95" i="107"/>
  <c r="Y95" i="107"/>
  <c r="X95" i="107"/>
  <c r="L95" i="107"/>
  <c r="J95" i="107"/>
  <c r="I95" i="107"/>
  <c r="G95" i="107"/>
  <c r="AB94" i="107"/>
  <c r="AC93" i="107" s="1"/>
  <c r="Z94" i="107"/>
  <c r="Y94" i="107"/>
  <c r="X94" i="107"/>
  <c r="Z93" i="107"/>
  <c r="Y93" i="107"/>
  <c r="X93" i="107"/>
  <c r="I93" i="107"/>
  <c r="G93" i="107"/>
  <c r="AB92" i="107"/>
  <c r="Z92" i="107"/>
  <c r="Y92" i="107"/>
  <c r="X92" i="107"/>
  <c r="AB91" i="107"/>
  <c r="Z91" i="107"/>
  <c r="Y91" i="107"/>
  <c r="X91" i="107"/>
  <c r="P90" i="107"/>
  <c r="M90" i="107"/>
  <c r="J90" i="107"/>
  <c r="G90" i="107"/>
  <c r="P89" i="107"/>
  <c r="M89" i="107"/>
  <c r="J89" i="107"/>
  <c r="G89" i="107"/>
  <c r="AB87" i="107"/>
  <c r="Z87" i="107"/>
  <c r="Y87" i="107"/>
  <c r="X87" i="107"/>
  <c r="AB86" i="107"/>
  <c r="AC86" i="107" s="1"/>
  <c r="Z86" i="107"/>
  <c r="Y86" i="107"/>
  <c r="X86" i="107"/>
  <c r="O86" i="107"/>
  <c r="M86" i="107"/>
  <c r="L86" i="107"/>
  <c r="J86" i="107"/>
  <c r="I86" i="107"/>
  <c r="G86" i="107"/>
  <c r="AB85" i="107"/>
  <c r="Z85" i="107"/>
  <c r="Y85" i="107"/>
  <c r="X85" i="107"/>
  <c r="AB84" i="107"/>
  <c r="AC84" i="107" s="1"/>
  <c r="Z84" i="107"/>
  <c r="Y84" i="107"/>
  <c r="X84" i="107"/>
  <c r="L84" i="107"/>
  <c r="J84" i="107"/>
  <c r="I84" i="107"/>
  <c r="G84" i="107"/>
  <c r="AB83" i="107"/>
  <c r="AC82" i="107" s="1"/>
  <c r="Z83" i="107"/>
  <c r="Y83" i="107"/>
  <c r="X83" i="107"/>
  <c r="Z82" i="107"/>
  <c r="Y82" i="107"/>
  <c r="X82" i="107"/>
  <c r="I82" i="107"/>
  <c r="G82" i="107"/>
  <c r="AB81" i="107"/>
  <c r="Z81" i="107"/>
  <c r="Y81" i="107"/>
  <c r="X81" i="107"/>
  <c r="AB80" i="107"/>
  <c r="AC80" i="107" s="1"/>
  <c r="Z80" i="107"/>
  <c r="Y80" i="107"/>
  <c r="X80" i="107"/>
  <c r="P79" i="107"/>
  <c r="M79" i="107"/>
  <c r="J79" i="107"/>
  <c r="G79" i="107"/>
  <c r="P78" i="107"/>
  <c r="M78" i="107"/>
  <c r="J78" i="107"/>
  <c r="G78" i="107"/>
  <c r="AB76" i="107"/>
  <c r="Z76" i="107"/>
  <c r="Y76" i="107"/>
  <c r="X76" i="107"/>
  <c r="AB75" i="107"/>
  <c r="AC75" i="107" s="1"/>
  <c r="Z75" i="107"/>
  <c r="Y75" i="107"/>
  <c r="X75" i="107"/>
  <c r="O75" i="107"/>
  <c r="M75" i="107"/>
  <c r="L75" i="107"/>
  <c r="J75" i="107"/>
  <c r="I75" i="107"/>
  <c r="G75" i="107"/>
  <c r="AB74" i="107"/>
  <c r="Z74" i="107"/>
  <c r="Y74" i="107"/>
  <c r="X74" i="107"/>
  <c r="AB73" i="107"/>
  <c r="Z73" i="107"/>
  <c r="Y73" i="107"/>
  <c r="X73" i="107"/>
  <c r="L73" i="107"/>
  <c r="J73" i="107"/>
  <c r="I73" i="107"/>
  <c r="G73" i="107"/>
  <c r="AB72" i="107"/>
  <c r="AC71" i="107" s="1"/>
  <c r="Z72" i="107"/>
  <c r="Y72" i="107"/>
  <c r="X72" i="107"/>
  <c r="Z71" i="107"/>
  <c r="Y71" i="107"/>
  <c r="X71" i="107"/>
  <c r="I71" i="107"/>
  <c r="G71" i="107"/>
  <c r="AB70" i="107"/>
  <c r="Z70" i="107"/>
  <c r="Y70" i="107"/>
  <c r="X70" i="107"/>
  <c r="AB69" i="107"/>
  <c r="AC69" i="107" s="1"/>
  <c r="Z69" i="107"/>
  <c r="Y69" i="107"/>
  <c r="X69" i="107"/>
  <c r="P68" i="107"/>
  <c r="M68" i="107"/>
  <c r="J68" i="107"/>
  <c r="G68" i="107"/>
  <c r="P67" i="107"/>
  <c r="M67" i="107"/>
  <c r="J67" i="107"/>
  <c r="G67" i="107"/>
  <c r="AB61" i="107"/>
  <c r="Z61" i="107"/>
  <c r="Y61" i="107"/>
  <c r="X61" i="107"/>
  <c r="AB60" i="107"/>
  <c r="AC60" i="107" s="1"/>
  <c r="Z60" i="107"/>
  <c r="Y60" i="107"/>
  <c r="X60" i="107"/>
  <c r="O60" i="107"/>
  <c r="M60" i="107"/>
  <c r="L60" i="107"/>
  <c r="J60" i="107"/>
  <c r="I60" i="107"/>
  <c r="G60" i="107"/>
  <c r="AB59" i="107"/>
  <c r="Z59" i="107"/>
  <c r="Y59" i="107"/>
  <c r="X59" i="107"/>
  <c r="AB58" i="107"/>
  <c r="Z58" i="107"/>
  <c r="Y58" i="107"/>
  <c r="X58" i="107"/>
  <c r="L58" i="107"/>
  <c r="J58" i="107"/>
  <c r="I58" i="107"/>
  <c r="G58" i="107"/>
  <c r="AB57" i="107"/>
  <c r="AC56" i="107" s="1"/>
  <c r="Z57" i="107"/>
  <c r="Y57" i="107"/>
  <c r="X57" i="107"/>
  <c r="Z56" i="107"/>
  <c r="Y56" i="107"/>
  <c r="X56" i="107"/>
  <c r="I56" i="107"/>
  <c r="G56" i="107"/>
  <c r="AB55" i="107"/>
  <c r="Z55" i="107"/>
  <c r="Y55" i="107"/>
  <c r="X55" i="107"/>
  <c r="AB54" i="107"/>
  <c r="AC54" i="107" s="1"/>
  <c r="Z54" i="107"/>
  <c r="Y54" i="107"/>
  <c r="X54" i="107"/>
  <c r="P53" i="107"/>
  <c r="M53" i="107"/>
  <c r="J53" i="107"/>
  <c r="G53" i="107"/>
  <c r="P52" i="107"/>
  <c r="M52" i="107"/>
  <c r="J52" i="107"/>
  <c r="G52" i="107"/>
  <c r="AB49" i="107"/>
  <c r="Z49" i="107"/>
  <c r="Y49" i="107"/>
  <c r="X49" i="107"/>
  <c r="AB48" i="107"/>
  <c r="AC48" i="107" s="1"/>
  <c r="Z48" i="107"/>
  <c r="Y48" i="107"/>
  <c r="X48" i="107"/>
  <c r="O48" i="107"/>
  <c r="M48" i="107"/>
  <c r="L48" i="107"/>
  <c r="J48" i="107"/>
  <c r="I48" i="107"/>
  <c r="G48" i="107"/>
  <c r="AB47" i="107"/>
  <c r="Z47" i="107"/>
  <c r="Y47" i="107"/>
  <c r="X47" i="107"/>
  <c r="AB46" i="107"/>
  <c r="Z46" i="107"/>
  <c r="Y46" i="107"/>
  <c r="X46" i="107"/>
  <c r="L46" i="107"/>
  <c r="J46" i="107"/>
  <c r="I46" i="107"/>
  <c r="G46" i="107"/>
  <c r="AB45" i="107"/>
  <c r="AC44" i="107" s="1"/>
  <c r="Z45" i="107"/>
  <c r="Y45" i="107"/>
  <c r="X45" i="107"/>
  <c r="Z44" i="107"/>
  <c r="Y44" i="107"/>
  <c r="X44" i="107"/>
  <c r="I44" i="107"/>
  <c r="G44" i="107"/>
  <c r="AB43" i="107"/>
  <c r="Z43" i="107"/>
  <c r="Y43" i="107"/>
  <c r="X43" i="107"/>
  <c r="AB42" i="107"/>
  <c r="AC42" i="107" s="1"/>
  <c r="Z42" i="107"/>
  <c r="Y42" i="107"/>
  <c r="X42" i="107"/>
  <c r="P41" i="107"/>
  <c r="M41" i="107"/>
  <c r="J41" i="107"/>
  <c r="G41" i="107"/>
  <c r="P40" i="107"/>
  <c r="M40" i="107"/>
  <c r="J40" i="107"/>
  <c r="G40" i="107"/>
  <c r="AB37" i="107"/>
  <c r="Z37" i="107"/>
  <c r="Y37" i="107"/>
  <c r="X37" i="107"/>
  <c r="AB36" i="107"/>
  <c r="AC36" i="107" s="1"/>
  <c r="Z36" i="107"/>
  <c r="Y36" i="107"/>
  <c r="X36" i="107"/>
  <c r="O36" i="107"/>
  <c r="M36" i="107"/>
  <c r="L36" i="107"/>
  <c r="J36" i="107"/>
  <c r="I36" i="107"/>
  <c r="G36" i="107"/>
  <c r="AB35" i="107"/>
  <c r="Z35" i="107"/>
  <c r="Y35" i="107"/>
  <c r="X35" i="107"/>
  <c r="AB34" i="107"/>
  <c r="AC34" i="107" s="1"/>
  <c r="Z34" i="107"/>
  <c r="Y34" i="107"/>
  <c r="X34" i="107"/>
  <c r="L34" i="107"/>
  <c r="J34" i="107"/>
  <c r="I34" i="107"/>
  <c r="G34" i="107"/>
  <c r="AB33" i="107"/>
  <c r="AC32" i="107" s="1"/>
  <c r="Z33" i="107"/>
  <c r="Y33" i="107"/>
  <c r="X33" i="107"/>
  <c r="Z32" i="107"/>
  <c r="Y32" i="107"/>
  <c r="X32" i="107"/>
  <c r="I32" i="107"/>
  <c r="G32" i="107"/>
  <c r="AB31" i="107"/>
  <c r="Z31" i="107"/>
  <c r="Y31" i="107"/>
  <c r="X31" i="107"/>
  <c r="AB30" i="107"/>
  <c r="AC30" i="107" s="1"/>
  <c r="Z30" i="107"/>
  <c r="Y30" i="107"/>
  <c r="X30" i="107"/>
  <c r="P29" i="107"/>
  <c r="M29" i="107"/>
  <c r="J29" i="107"/>
  <c r="G29" i="107"/>
  <c r="P28" i="107"/>
  <c r="M28" i="107"/>
  <c r="J28" i="107"/>
  <c r="G28" i="107"/>
  <c r="AB25" i="107"/>
  <c r="Z25" i="107"/>
  <c r="Y25" i="107"/>
  <c r="X25" i="107"/>
  <c r="AB24" i="107"/>
  <c r="AC24" i="107" s="1"/>
  <c r="Z24" i="107"/>
  <c r="Y24" i="107"/>
  <c r="X24" i="107"/>
  <c r="O24" i="107"/>
  <c r="M24" i="107"/>
  <c r="L24" i="107"/>
  <c r="J24" i="107"/>
  <c r="I24" i="107"/>
  <c r="G24" i="107"/>
  <c r="AB23" i="107"/>
  <c r="Z23" i="107"/>
  <c r="Y23" i="107"/>
  <c r="X23" i="107"/>
  <c r="AB22" i="107"/>
  <c r="Z22" i="107"/>
  <c r="Y22" i="107"/>
  <c r="X22" i="107"/>
  <c r="L22" i="107"/>
  <c r="J22" i="107"/>
  <c r="I22" i="107"/>
  <c r="G22" i="107"/>
  <c r="AB21" i="107"/>
  <c r="AC20" i="107" s="1"/>
  <c r="Z21" i="107"/>
  <c r="Y21" i="107"/>
  <c r="X21" i="107"/>
  <c r="Z20" i="107"/>
  <c r="Y20" i="107"/>
  <c r="X20" i="107"/>
  <c r="I20" i="107"/>
  <c r="G20" i="107"/>
  <c r="AB19" i="107"/>
  <c r="Z19" i="107"/>
  <c r="Y19" i="107"/>
  <c r="X19" i="107"/>
  <c r="AB18" i="107"/>
  <c r="Z18" i="107"/>
  <c r="Y18" i="107"/>
  <c r="X18" i="107"/>
  <c r="P17" i="107"/>
  <c r="M17" i="107"/>
  <c r="J17" i="107"/>
  <c r="G17" i="107"/>
  <c r="P16" i="107"/>
  <c r="M16" i="107"/>
  <c r="J16" i="107"/>
  <c r="G16" i="107"/>
  <c r="AB13" i="107"/>
  <c r="AB12" i="107"/>
  <c r="AB11" i="107"/>
  <c r="AB10" i="107"/>
  <c r="AB9" i="107"/>
  <c r="Z13" i="107"/>
  <c r="Y13" i="107"/>
  <c r="X13" i="107"/>
  <c r="Z12" i="107"/>
  <c r="Y12" i="107"/>
  <c r="X12" i="107"/>
  <c r="Z11" i="107"/>
  <c r="Y11" i="107"/>
  <c r="X11" i="107"/>
  <c r="Z10" i="107"/>
  <c r="Y10" i="107"/>
  <c r="X10" i="107"/>
  <c r="Z9" i="107"/>
  <c r="Y9" i="107"/>
  <c r="X9" i="107"/>
  <c r="Z8" i="107"/>
  <c r="Y8" i="107"/>
  <c r="X8" i="107"/>
  <c r="J10" i="107"/>
  <c r="AB7" i="107"/>
  <c r="AB6" i="107"/>
  <c r="Z6" i="107"/>
  <c r="Y6" i="107"/>
  <c r="Z7" i="107"/>
  <c r="Y7" i="107"/>
  <c r="X7" i="107"/>
  <c r="I12" i="107"/>
  <c r="G12" i="107"/>
  <c r="I10" i="107"/>
  <c r="G10" i="107"/>
  <c r="I8" i="107"/>
  <c r="G8" i="107"/>
  <c r="X6" i="107"/>
  <c r="O12" i="107"/>
  <c r="M12" i="107"/>
  <c r="L12" i="107"/>
  <c r="J12" i="107"/>
  <c r="L10" i="107"/>
  <c r="P5" i="107"/>
  <c r="P4" i="107"/>
  <c r="M5" i="107"/>
  <c r="M4" i="107"/>
  <c r="J5" i="107"/>
  <c r="J4" i="107"/>
  <c r="G5" i="107"/>
  <c r="G4" i="107"/>
  <c r="AC180" i="107" l="1"/>
  <c r="AC175" i="107"/>
  <c r="AC129" i="107"/>
  <c r="AC117" i="107"/>
  <c r="AC102" i="107"/>
  <c r="AC97" i="107"/>
  <c r="AC73" i="107"/>
  <c r="AC58" i="107"/>
  <c r="AC46" i="107"/>
  <c r="AC22" i="107"/>
  <c r="AC18" i="107"/>
  <c r="AC91" i="107"/>
  <c r="U138" i="107"/>
  <c r="S140" i="107"/>
  <c r="U140" i="107"/>
  <c r="S149" i="107"/>
  <c r="U149" i="107"/>
  <c r="S151" i="107"/>
  <c r="U151" i="107"/>
  <c r="S48" i="107"/>
  <c r="U48" i="107"/>
  <c r="S60" i="107"/>
  <c r="U60" i="107"/>
  <c r="S69" i="107"/>
  <c r="S75" i="107"/>
  <c r="U75" i="107"/>
  <c r="S80" i="107"/>
  <c r="U80" i="107"/>
  <c r="S86" i="107"/>
  <c r="U86" i="107"/>
  <c r="S91" i="107"/>
  <c r="U91" i="107"/>
  <c r="S97" i="107"/>
  <c r="U97" i="107"/>
  <c r="S102" i="107"/>
  <c r="U102" i="107"/>
  <c r="U6" i="107"/>
  <c r="S8" i="107"/>
  <c r="S106" i="107"/>
  <c r="U106" i="107"/>
  <c r="S108" i="107"/>
  <c r="U108" i="107"/>
  <c r="U69" i="107"/>
  <c r="U104" i="107"/>
  <c r="S115" i="107"/>
  <c r="U115" i="107"/>
  <c r="S117" i="107"/>
  <c r="U117" i="107"/>
  <c r="S127" i="107"/>
  <c r="U127" i="107"/>
  <c r="S129" i="107"/>
  <c r="U129" i="107"/>
  <c r="S138" i="107"/>
  <c r="S44" i="107"/>
  <c r="U46" i="107"/>
  <c r="S56" i="107"/>
  <c r="U58" i="107"/>
  <c r="S71" i="107"/>
  <c r="U71" i="107"/>
  <c r="S73" i="107"/>
  <c r="U73" i="107"/>
  <c r="S82" i="107"/>
  <c r="U82" i="107"/>
  <c r="S84" i="107"/>
  <c r="U84" i="107"/>
  <c r="S93" i="107"/>
  <c r="U93" i="107"/>
  <c r="S95" i="107"/>
  <c r="U95" i="107"/>
  <c r="S104" i="107"/>
  <c r="S142" i="107"/>
  <c r="U142" i="107"/>
  <c r="S147" i="107"/>
  <c r="U147" i="107"/>
  <c r="S153" i="107"/>
  <c r="U153" i="107"/>
  <c r="U44" i="107"/>
  <c r="S46" i="107"/>
  <c r="U56" i="107"/>
  <c r="S58" i="107"/>
  <c r="S113" i="107"/>
  <c r="U113" i="107"/>
  <c r="S119" i="107"/>
  <c r="U119" i="107"/>
  <c r="S125" i="107"/>
  <c r="U125" i="107"/>
  <c r="S131" i="107"/>
  <c r="U131" i="107"/>
  <c r="S136" i="107"/>
  <c r="U136" i="107"/>
  <c r="U10" i="107"/>
  <c r="S20" i="107"/>
  <c r="U20" i="107"/>
  <c r="S22" i="107"/>
  <c r="U22" i="107"/>
  <c r="S32" i="107"/>
  <c r="U32" i="107"/>
  <c r="S34" i="107"/>
  <c r="U34" i="107"/>
  <c r="S160" i="107"/>
  <c r="U160" i="107"/>
  <c r="S162" i="107"/>
  <c r="U162" i="107"/>
  <c r="S171" i="107"/>
  <c r="U171" i="107"/>
  <c r="S173" i="107"/>
  <c r="U173" i="107"/>
  <c r="S182" i="107"/>
  <c r="U182" i="107"/>
  <c r="S184" i="107"/>
  <c r="U184" i="107"/>
  <c r="S10" i="107"/>
  <c r="U8" i="107"/>
  <c r="S18" i="107"/>
  <c r="U18" i="107"/>
  <c r="S30" i="107"/>
  <c r="U30" i="107"/>
  <c r="S42" i="107"/>
  <c r="U42" i="107"/>
  <c r="S54" i="107"/>
  <c r="U54" i="107"/>
  <c r="S158" i="107"/>
  <c r="U158" i="107"/>
  <c r="S164" i="107"/>
  <c r="U164" i="107"/>
  <c r="S169" i="107"/>
  <c r="U169" i="107"/>
  <c r="S175" i="107"/>
  <c r="U175" i="107"/>
  <c r="S180" i="107"/>
  <c r="U180" i="107"/>
  <c r="S186" i="107"/>
  <c r="U186" i="107"/>
  <c r="S6" i="107"/>
  <c r="AC10" i="107"/>
  <c r="AC8" i="107"/>
  <c r="AC12" i="107"/>
  <c r="AC6" i="107"/>
</calcChain>
</file>

<file path=xl/sharedStrings.xml><?xml version="1.0" encoding="utf-8"?>
<sst xmlns="http://schemas.openxmlformats.org/spreadsheetml/2006/main" count="804" uniqueCount="205">
  <si>
    <t>ﾂﾙｶﾞﾊﾏﾃﾆｽｸﾗﾌﾞ</t>
  </si>
  <si>
    <t>徳山ＬＴＣ</t>
  </si>
  <si>
    <t>新日鐵住金光</t>
  </si>
  <si>
    <t>柏村  幸知</t>
  </si>
  <si>
    <t>宮崎　義正</t>
  </si>
  <si>
    <t>日本ﾎﾟﾘｳﾚﾀﾝ</t>
  </si>
  <si>
    <t>中村 照秋</t>
  </si>
  <si>
    <t>深町 嘉晴</t>
  </si>
  <si>
    <t>福田　哲郎</t>
  </si>
  <si>
    <t>長廣　淳二</t>
  </si>
  <si>
    <t>梅原　豊治</t>
  </si>
  <si>
    <t>安部　計一</t>
  </si>
  <si>
    <t>55歳以上男子</t>
    <rPh sb="2" eb="5">
      <t>サイイジョウ</t>
    </rPh>
    <rPh sb="5" eb="7">
      <t>ダンシ</t>
    </rPh>
    <phoneticPr fontId="5"/>
  </si>
  <si>
    <t>)</t>
    <phoneticPr fontId="5"/>
  </si>
  <si>
    <t>(</t>
    <phoneticPr fontId="5"/>
  </si>
  <si>
    <t>勝敗</t>
    <rPh sb="0" eb="2">
      <t>ショウハイ</t>
    </rPh>
    <phoneticPr fontId="5"/>
  </si>
  <si>
    <t>順位</t>
    <rPh sb="0" eb="2">
      <t>ジュンイ</t>
    </rPh>
    <phoneticPr fontId="5"/>
  </si>
  <si>
    <t>中村 照秋</t>
    <phoneticPr fontId="5"/>
  </si>
  <si>
    <t>４－８</t>
    <phoneticPr fontId="5"/>
  </si>
  <si>
    <t>１－８</t>
    <phoneticPr fontId="5"/>
  </si>
  <si>
    <t>２－８</t>
    <phoneticPr fontId="5"/>
  </si>
  <si>
    <t>８－４</t>
    <phoneticPr fontId="5"/>
  </si>
  <si>
    <t>９－８（5）</t>
    <phoneticPr fontId="5"/>
  </si>
  <si>
    <t>８－１</t>
    <phoneticPr fontId="5"/>
  </si>
  <si>
    <t>８－２</t>
    <phoneticPr fontId="5"/>
  </si>
  <si>
    <t>９－８（3）</t>
    <phoneticPr fontId="5"/>
  </si>
  <si>
    <t>３－０</t>
    <phoneticPr fontId="5"/>
  </si>
  <si>
    <t>１－２</t>
    <phoneticPr fontId="5"/>
  </si>
  <si>
    <t>０－０</t>
    <phoneticPr fontId="5"/>
  </si>
  <si>
    <t>２－１</t>
    <phoneticPr fontId="5"/>
  </si>
  <si>
    <t>８(３）－９</t>
    <phoneticPr fontId="5"/>
  </si>
  <si>
    <t>８(5)－９</t>
    <phoneticPr fontId="5"/>
  </si>
  <si>
    <t>)</t>
    <phoneticPr fontId="5"/>
  </si>
  <si>
    <t>(</t>
    <phoneticPr fontId="5"/>
  </si>
  <si>
    <t>)</t>
    <phoneticPr fontId="5"/>
  </si>
  <si>
    <t>(</t>
    <phoneticPr fontId="5"/>
  </si>
  <si>
    <t>(</t>
    <phoneticPr fontId="5"/>
  </si>
  <si>
    <t>)</t>
    <phoneticPr fontId="5"/>
  </si>
  <si>
    <t>勝　敗</t>
    <rPh sb="0" eb="1">
      <t>マサル</t>
    </rPh>
    <rPh sb="2" eb="3">
      <t>ハイ</t>
    </rPh>
    <phoneticPr fontId="5"/>
  </si>
  <si>
    <t>勝</t>
    <rPh sb="0" eb="1">
      <t>カチ</t>
    </rPh>
    <phoneticPr fontId="5"/>
  </si>
  <si>
    <t>負</t>
    <rPh sb="0" eb="1">
      <t>マ</t>
    </rPh>
    <phoneticPr fontId="5"/>
  </si>
  <si>
    <t>勝数</t>
    <rPh sb="0" eb="1">
      <t>カツ</t>
    </rPh>
    <rPh sb="1" eb="2">
      <t>スウ</t>
    </rPh>
    <phoneticPr fontId="5"/>
  </si>
  <si>
    <t>負数</t>
    <rPh sb="0" eb="1">
      <t>マケ</t>
    </rPh>
    <rPh sb="1" eb="2">
      <t>スウ</t>
    </rPh>
    <phoneticPr fontId="5"/>
  </si>
  <si>
    <t>判定</t>
    <rPh sb="0" eb="2">
      <t>ハンテイ</t>
    </rPh>
    <phoneticPr fontId="5"/>
  </si>
  <si>
    <t>2　組</t>
    <rPh sb="2" eb="3">
      <t>クミ</t>
    </rPh>
    <phoneticPr fontId="5"/>
  </si>
  <si>
    <t>3　組</t>
    <rPh sb="2" eb="3">
      <t>クミ</t>
    </rPh>
    <phoneticPr fontId="5"/>
  </si>
  <si>
    <t>4　組</t>
    <rPh sb="2" eb="3">
      <t>クミ</t>
    </rPh>
    <phoneticPr fontId="5"/>
  </si>
  <si>
    <t>5　組</t>
    <rPh sb="2" eb="3">
      <t>クミ</t>
    </rPh>
    <phoneticPr fontId="5"/>
  </si>
  <si>
    <t xml:space="preserve">A </t>
    <phoneticPr fontId="5"/>
  </si>
  <si>
    <t>1　組</t>
    <rPh sb="2" eb="3">
      <t>クミ</t>
    </rPh>
    <phoneticPr fontId="5"/>
  </si>
  <si>
    <t>3組</t>
    <rPh sb="1" eb="2">
      <t>クミ</t>
    </rPh>
    <phoneticPr fontId="5"/>
  </si>
  <si>
    <t>4組</t>
    <rPh sb="1" eb="2">
      <t>クミ</t>
    </rPh>
    <phoneticPr fontId="5"/>
  </si>
  <si>
    <t>B</t>
    <phoneticPr fontId="5"/>
  </si>
  <si>
    <t>C</t>
    <phoneticPr fontId="5"/>
  </si>
  <si>
    <t>1組</t>
    <rPh sb="1" eb="2">
      <t>クミ</t>
    </rPh>
    <phoneticPr fontId="5"/>
  </si>
  <si>
    <t>2組</t>
    <rPh sb="1" eb="2">
      <t>クミ</t>
    </rPh>
    <phoneticPr fontId="5"/>
  </si>
  <si>
    <t>GOGO</t>
    <phoneticPr fontId="5"/>
  </si>
  <si>
    <t>佐々木　由美</t>
    <rPh sb="0" eb="3">
      <t>ササキ</t>
    </rPh>
    <rPh sb="4" eb="6">
      <t>ユミ</t>
    </rPh>
    <phoneticPr fontId="5"/>
  </si>
  <si>
    <t>部谷　深雪</t>
    <rPh sb="0" eb="2">
      <t>ヘヤ</t>
    </rPh>
    <rPh sb="3" eb="5">
      <t>ミユキ</t>
    </rPh>
    <phoneticPr fontId="5"/>
  </si>
  <si>
    <t>赤尾　眞由美</t>
    <rPh sb="0" eb="2">
      <t>アカオ</t>
    </rPh>
    <rPh sb="3" eb="6">
      <t>マユミ</t>
    </rPh>
    <phoneticPr fontId="5"/>
  </si>
  <si>
    <t>山本　典枝</t>
    <rPh sb="0" eb="2">
      <t>ヤマモト</t>
    </rPh>
    <rPh sb="3" eb="5">
      <t>ノリエ</t>
    </rPh>
    <phoneticPr fontId="5"/>
  </si>
  <si>
    <t>永田　和恵</t>
    <rPh sb="0" eb="2">
      <t>ナガタ</t>
    </rPh>
    <rPh sb="3" eb="5">
      <t>カズエ</t>
    </rPh>
    <phoneticPr fontId="5"/>
  </si>
  <si>
    <t>宮崎　栄子</t>
    <rPh sb="0" eb="2">
      <t>ミヤザキ</t>
    </rPh>
    <rPh sb="3" eb="5">
      <t>エイコ</t>
    </rPh>
    <phoneticPr fontId="5"/>
  </si>
  <si>
    <t>梅原　美枝子</t>
    <rPh sb="0" eb="2">
      <t>ウメハラ</t>
    </rPh>
    <rPh sb="3" eb="6">
      <t>ミエコ</t>
    </rPh>
    <phoneticPr fontId="5"/>
  </si>
  <si>
    <t>藤井　暁子</t>
    <rPh sb="0" eb="2">
      <t>フジイ</t>
    </rPh>
    <rPh sb="3" eb="5">
      <t>アキコ</t>
    </rPh>
    <phoneticPr fontId="5"/>
  </si>
  <si>
    <t>山口</t>
    <rPh sb="0" eb="2">
      <t>ヤマグチ</t>
    </rPh>
    <phoneticPr fontId="5"/>
  </si>
  <si>
    <t>周陽</t>
    <rPh sb="0" eb="2">
      <t>シュウヨウ</t>
    </rPh>
    <phoneticPr fontId="5"/>
  </si>
  <si>
    <t>岩国</t>
    <rPh sb="0" eb="2">
      <t>イワクニ</t>
    </rPh>
    <phoneticPr fontId="5"/>
  </si>
  <si>
    <t>守田　恵子</t>
    <rPh sb="0" eb="2">
      <t>モリタ</t>
    </rPh>
    <rPh sb="3" eb="5">
      <t>ケイコ</t>
    </rPh>
    <phoneticPr fontId="5"/>
  </si>
  <si>
    <t>佐田　知子</t>
    <rPh sb="0" eb="2">
      <t>サダ</t>
    </rPh>
    <rPh sb="3" eb="5">
      <t>トモコ</t>
    </rPh>
    <phoneticPr fontId="5"/>
  </si>
  <si>
    <t>土井　京子</t>
    <rPh sb="0" eb="2">
      <t>ドイ</t>
    </rPh>
    <rPh sb="3" eb="5">
      <t>キョウコ</t>
    </rPh>
    <phoneticPr fontId="5"/>
  </si>
  <si>
    <t>新地　礼子</t>
    <rPh sb="0" eb="2">
      <t>シンチ</t>
    </rPh>
    <rPh sb="3" eb="5">
      <t>レイコ</t>
    </rPh>
    <phoneticPr fontId="5"/>
  </si>
  <si>
    <t>大谷　結香</t>
    <rPh sb="0" eb="2">
      <t>オオタニ</t>
    </rPh>
    <rPh sb="3" eb="5">
      <t>ユカ</t>
    </rPh>
    <phoneticPr fontId="5"/>
  </si>
  <si>
    <t>櫻井　真砂子</t>
    <rPh sb="0" eb="2">
      <t>サクライ</t>
    </rPh>
    <rPh sb="3" eb="6">
      <t>マサコ</t>
    </rPh>
    <phoneticPr fontId="5"/>
  </si>
  <si>
    <t>朝田　都子</t>
    <rPh sb="0" eb="2">
      <t>アサダ</t>
    </rPh>
    <rPh sb="3" eb="4">
      <t>ミヤコ</t>
    </rPh>
    <rPh sb="4" eb="5">
      <t>コ</t>
    </rPh>
    <phoneticPr fontId="5"/>
  </si>
  <si>
    <t>村上　篤子</t>
    <rPh sb="0" eb="2">
      <t>ムラカミ</t>
    </rPh>
    <rPh sb="3" eb="5">
      <t>アツコ</t>
    </rPh>
    <phoneticPr fontId="5"/>
  </si>
  <si>
    <t>下関</t>
    <rPh sb="0" eb="2">
      <t>シモノセキ</t>
    </rPh>
    <phoneticPr fontId="5"/>
  </si>
  <si>
    <t>杉本　和子</t>
    <rPh sb="0" eb="2">
      <t>スギモト</t>
    </rPh>
    <rPh sb="3" eb="5">
      <t>カズコ</t>
    </rPh>
    <phoneticPr fontId="5"/>
  </si>
  <si>
    <t>大久保　紀子</t>
    <rPh sb="0" eb="3">
      <t>オオクボ</t>
    </rPh>
    <rPh sb="4" eb="6">
      <t>ノリコ</t>
    </rPh>
    <phoneticPr fontId="5"/>
  </si>
  <si>
    <t>藤本　郁江</t>
    <rPh sb="0" eb="2">
      <t>フジモト</t>
    </rPh>
    <rPh sb="3" eb="5">
      <t>イクエ</t>
    </rPh>
    <phoneticPr fontId="5"/>
  </si>
  <si>
    <t>中原　久美子</t>
    <rPh sb="0" eb="2">
      <t>ナカハラ</t>
    </rPh>
    <rPh sb="3" eb="6">
      <t>クミコ</t>
    </rPh>
    <phoneticPr fontId="5"/>
  </si>
  <si>
    <t>窪田　洋子</t>
    <rPh sb="0" eb="2">
      <t>クボタ</t>
    </rPh>
    <rPh sb="3" eb="5">
      <t>ヨウコ</t>
    </rPh>
    <phoneticPr fontId="5"/>
  </si>
  <si>
    <t>野崎　京子</t>
    <rPh sb="0" eb="2">
      <t>ノザキ</t>
    </rPh>
    <rPh sb="3" eb="5">
      <t>キョウコ</t>
    </rPh>
    <phoneticPr fontId="5"/>
  </si>
  <si>
    <t>内田　縁</t>
    <rPh sb="0" eb="2">
      <t>ウチダ</t>
    </rPh>
    <rPh sb="3" eb="4">
      <t>エン</t>
    </rPh>
    <phoneticPr fontId="5"/>
  </si>
  <si>
    <t>浜田　真由美</t>
    <rPh sb="0" eb="2">
      <t>ハマダ</t>
    </rPh>
    <rPh sb="3" eb="6">
      <t>マユミ</t>
    </rPh>
    <phoneticPr fontId="5"/>
  </si>
  <si>
    <t>清木　瑞代</t>
    <rPh sb="0" eb="2">
      <t>セイキ</t>
    </rPh>
    <rPh sb="3" eb="5">
      <t>ミズヨ</t>
    </rPh>
    <phoneticPr fontId="5"/>
  </si>
  <si>
    <t>徳田　加寿子</t>
    <rPh sb="0" eb="2">
      <t>トクダ</t>
    </rPh>
    <rPh sb="3" eb="6">
      <t>カズコ</t>
    </rPh>
    <phoneticPr fontId="5"/>
  </si>
  <si>
    <t>川田　利江</t>
    <rPh sb="0" eb="2">
      <t>カワタ</t>
    </rPh>
    <rPh sb="3" eb="5">
      <t>トシエ</t>
    </rPh>
    <phoneticPr fontId="5"/>
  </si>
  <si>
    <t>山本　智子</t>
    <rPh sb="0" eb="2">
      <t>ヤマモト</t>
    </rPh>
    <rPh sb="3" eb="5">
      <t>トモコ</t>
    </rPh>
    <phoneticPr fontId="5"/>
  </si>
  <si>
    <t>田中　香織</t>
    <rPh sb="0" eb="2">
      <t>タナカ</t>
    </rPh>
    <rPh sb="3" eb="5">
      <t>カオリ</t>
    </rPh>
    <phoneticPr fontId="5"/>
  </si>
  <si>
    <t>大石　恵里</t>
    <rPh sb="0" eb="2">
      <t>オオイシ</t>
    </rPh>
    <rPh sb="3" eb="5">
      <t>エリ</t>
    </rPh>
    <phoneticPr fontId="5"/>
  </si>
  <si>
    <t>谷岡　ゆかり</t>
    <rPh sb="0" eb="2">
      <t>タニオカ</t>
    </rPh>
    <phoneticPr fontId="5"/>
  </si>
  <si>
    <t>木本　真由美</t>
    <rPh sb="0" eb="2">
      <t>キモト</t>
    </rPh>
    <rPh sb="3" eb="6">
      <t>マユミ</t>
    </rPh>
    <phoneticPr fontId="5"/>
  </si>
  <si>
    <t>友永　由宇子</t>
    <rPh sb="0" eb="2">
      <t>トモナガ</t>
    </rPh>
    <rPh sb="3" eb="6">
      <t>ユウコ</t>
    </rPh>
    <phoneticPr fontId="5"/>
  </si>
  <si>
    <t>国沢　美代子</t>
    <rPh sb="0" eb="2">
      <t>クニサワ</t>
    </rPh>
    <rPh sb="3" eb="6">
      <t>ミヨコ</t>
    </rPh>
    <phoneticPr fontId="5"/>
  </si>
  <si>
    <t>光野　弘子</t>
    <rPh sb="0" eb="2">
      <t>ミツノ</t>
    </rPh>
    <rPh sb="3" eb="5">
      <t>ヒロコ</t>
    </rPh>
    <phoneticPr fontId="5"/>
  </si>
  <si>
    <t>藤井　裕子</t>
    <rPh sb="0" eb="2">
      <t>フジイ</t>
    </rPh>
    <rPh sb="3" eb="5">
      <t>ユウコ</t>
    </rPh>
    <phoneticPr fontId="5"/>
  </si>
  <si>
    <t>石田　久美子</t>
    <rPh sb="0" eb="2">
      <t>イシダ</t>
    </rPh>
    <rPh sb="3" eb="6">
      <t>クミコ</t>
    </rPh>
    <phoneticPr fontId="5"/>
  </si>
  <si>
    <t>徳沢　ゆかり</t>
    <rPh sb="0" eb="2">
      <t>トクザワ</t>
    </rPh>
    <phoneticPr fontId="5"/>
  </si>
  <si>
    <t>小野田</t>
    <rPh sb="0" eb="3">
      <t>オノダ</t>
    </rPh>
    <phoneticPr fontId="5"/>
  </si>
  <si>
    <t>田口　清子</t>
    <rPh sb="0" eb="2">
      <t>タグチ</t>
    </rPh>
    <rPh sb="3" eb="5">
      <t>キヨコ</t>
    </rPh>
    <phoneticPr fontId="5"/>
  </si>
  <si>
    <t>松井　香</t>
    <rPh sb="0" eb="2">
      <t>マツイ</t>
    </rPh>
    <rPh sb="3" eb="4">
      <t>カオリ</t>
    </rPh>
    <phoneticPr fontId="5"/>
  </si>
  <si>
    <t>緒方　暁子</t>
    <rPh sb="0" eb="2">
      <t>オガタ</t>
    </rPh>
    <rPh sb="3" eb="5">
      <t>アキコ</t>
    </rPh>
    <phoneticPr fontId="5"/>
  </si>
  <si>
    <t>倉光　志津子</t>
    <rPh sb="0" eb="2">
      <t>クラミツ</t>
    </rPh>
    <rPh sb="3" eb="6">
      <t>シズコ</t>
    </rPh>
    <phoneticPr fontId="5"/>
  </si>
  <si>
    <t>宇部</t>
    <rPh sb="0" eb="2">
      <t>ウベ</t>
    </rPh>
    <phoneticPr fontId="5"/>
  </si>
  <si>
    <t>安部　恵子</t>
    <rPh sb="0" eb="2">
      <t>アベ</t>
    </rPh>
    <rPh sb="3" eb="5">
      <t>ケイコ</t>
    </rPh>
    <phoneticPr fontId="5"/>
  </si>
  <si>
    <t>野頭　和子</t>
    <rPh sb="0" eb="1">
      <t>ノ</t>
    </rPh>
    <rPh sb="1" eb="2">
      <t>アタマ</t>
    </rPh>
    <rPh sb="3" eb="5">
      <t>カズコ</t>
    </rPh>
    <phoneticPr fontId="5"/>
  </si>
  <si>
    <t>松尾　京子</t>
    <rPh sb="0" eb="2">
      <t>マツオ</t>
    </rPh>
    <rPh sb="3" eb="5">
      <t>キョウコ</t>
    </rPh>
    <phoneticPr fontId="5"/>
  </si>
  <si>
    <t>防府</t>
    <rPh sb="0" eb="2">
      <t>ホウフ</t>
    </rPh>
    <phoneticPr fontId="5"/>
  </si>
  <si>
    <t>横枕　知美</t>
    <rPh sb="0" eb="2">
      <t>ヨコマクラ</t>
    </rPh>
    <rPh sb="3" eb="5">
      <t>トモミ</t>
    </rPh>
    <phoneticPr fontId="5"/>
  </si>
  <si>
    <t>祐恒　智子</t>
    <rPh sb="0" eb="1">
      <t>スケ</t>
    </rPh>
    <rPh sb="1" eb="2">
      <t>ツネ</t>
    </rPh>
    <rPh sb="3" eb="5">
      <t>トモコ</t>
    </rPh>
    <phoneticPr fontId="5"/>
  </si>
  <si>
    <t>水田　佳代子</t>
    <rPh sb="0" eb="2">
      <t>ミズタ</t>
    </rPh>
    <rPh sb="3" eb="6">
      <t>カヨコ</t>
    </rPh>
    <phoneticPr fontId="5"/>
  </si>
  <si>
    <t>鳥居　敏恵</t>
    <rPh sb="0" eb="2">
      <t>トリイ</t>
    </rPh>
    <rPh sb="3" eb="5">
      <t>トシエ</t>
    </rPh>
    <phoneticPr fontId="5"/>
  </si>
  <si>
    <t>長尾　恵子</t>
    <rPh sb="0" eb="2">
      <t>ナガオ</t>
    </rPh>
    <rPh sb="3" eb="5">
      <t>ケイコ</t>
    </rPh>
    <phoneticPr fontId="5"/>
  </si>
  <si>
    <t>来栖　睦子</t>
    <rPh sb="0" eb="2">
      <t>クルス</t>
    </rPh>
    <rPh sb="3" eb="5">
      <t>ムツコ</t>
    </rPh>
    <phoneticPr fontId="5"/>
  </si>
  <si>
    <t>藤井　康子</t>
    <rPh sb="0" eb="2">
      <t>フジイ</t>
    </rPh>
    <rPh sb="3" eb="5">
      <t>ヤスコ</t>
    </rPh>
    <phoneticPr fontId="5"/>
  </si>
  <si>
    <t>川原　里美</t>
    <rPh sb="0" eb="2">
      <t>カワハラ</t>
    </rPh>
    <rPh sb="3" eb="5">
      <t>サトミ</t>
    </rPh>
    <phoneticPr fontId="5"/>
  </si>
  <si>
    <t>橋本　由美子</t>
    <rPh sb="0" eb="2">
      <t>ハシモト</t>
    </rPh>
    <rPh sb="3" eb="6">
      <t>ユミコ</t>
    </rPh>
    <phoneticPr fontId="5"/>
  </si>
  <si>
    <t>三浦　ひとみ</t>
    <rPh sb="0" eb="2">
      <t>ミウラ</t>
    </rPh>
    <phoneticPr fontId="5"/>
  </si>
  <si>
    <t>池永　詠子</t>
    <rPh sb="0" eb="2">
      <t>イケナガ</t>
    </rPh>
    <rPh sb="3" eb="5">
      <t>エイコ</t>
    </rPh>
    <phoneticPr fontId="5"/>
  </si>
  <si>
    <t>山道　孝子</t>
    <rPh sb="0" eb="2">
      <t>ヤマミチ</t>
    </rPh>
    <rPh sb="3" eb="5">
      <t>タカコ</t>
    </rPh>
    <phoneticPr fontId="5"/>
  </si>
  <si>
    <t>盛重　史子</t>
    <rPh sb="0" eb="2">
      <t>モリシゲ</t>
    </rPh>
    <rPh sb="3" eb="5">
      <t>フミコ</t>
    </rPh>
    <phoneticPr fontId="5"/>
  </si>
  <si>
    <t>藤井　千津子</t>
    <rPh sb="0" eb="2">
      <t>フジイ</t>
    </rPh>
    <rPh sb="3" eb="6">
      <t>チズコ</t>
    </rPh>
    <phoneticPr fontId="5"/>
  </si>
  <si>
    <t>石丸　富士子</t>
    <rPh sb="0" eb="2">
      <t>イシマル</t>
    </rPh>
    <rPh sb="3" eb="6">
      <t>フジコ</t>
    </rPh>
    <phoneticPr fontId="5"/>
  </si>
  <si>
    <t>山本　英美</t>
    <rPh sb="0" eb="2">
      <t>ヤマモト</t>
    </rPh>
    <rPh sb="3" eb="5">
      <t>ヒデミ</t>
    </rPh>
    <phoneticPr fontId="5"/>
  </si>
  <si>
    <t>中村　恵子</t>
    <rPh sb="0" eb="2">
      <t>ナカムラ</t>
    </rPh>
    <rPh sb="3" eb="5">
      <t>ケイコ</t>
    </rPh>
    <phoneticPr fontId="5"/>
  </si>
  <si>
    <t>図司　美和</t>
    <rPh sb="0" eb="2">
      <t>ズシ</t>
    </rPh>
    <rPh sb="3" eb="5">
      <t>ミワ</t>
    </rPh>
    <phoneticPr fontId="5"/>
  </si>
  <si>
    <t>大浜　礼子</t>
    <rPh sb="0" eb="2">
      <t>オオハマ</t>
    </rPh>
    <rPh sb="3" eb="5">
      <t>レイコ</t>
    </rPh>
    <phoneticPr fontId="5"/>
  </si>
  <si>
    <t>木戸　美登里</t>
    <rPh sb="0" eb="2">
      <t>キド</t>
    </rPh>
    <rPh sb="3" eb="6">
      <t>ミドリ</t>
    </rPh>
    <phoneticPr fontId="5"/>
  </si>
  <si>
    <t>杉野　ひろみ</t>
    <rPh sb="0" eb="2">
      <t>スギノ</t>
    </rPh>
    <phoneticPr fontId="5"/>
  </si>
  <si>
    <t>山本　幸江</t>
    <rPh sb="0" eb="2">
      <t>ヤマモト</t>
    </rPh>
    <rPh sb="3" eb="5">
      <t>ユキエ</t>
    </rPh>
    <phoneticPr fontId="5"/>
  </si>
  <si>
    <t>江口　弥生</t>
    <rPh sb="0" eb="2">
      <t>エグチ</t>
    </rPh>
    <rPh sb="3" eb="5">
      <t>ヤヨイ</t>
    </rPh>
    <phoneticPr fontId="5"/>
  </si>
  <si>
    <t>弘中　史子</t>
    <rPh sb="0" eb="2">
      <t>ヒロナカ</t>
    </rPh>
    <rPh sb="3" eb="5">
      <t>シコ</t>
    </rPh>
    <phoneticPr fontId="5"/>
  </si>
  <si>
    <t>中島　久美</t>
    <rPh sb="0" eb="2">
      <t>ナカシマ</t>
    </rPh>
    <rPh sb="3" eb="5">
      <t>クミ</t>
    </rPh>
    <phoneticPr fontId="5"/>
  </si>
  <si>
    <t>河村　和江</t>
    <rPh sb="0" eb="2">
      <t>カワムラ</t>
    </rPh>
    <rPh sb="3" eb="5">
      <t>カズエ</t>
    </rPh>
    <phoneticPr fontId="5"/>
  </si>
  <si>
    <t>弘中　政子</t>
    <rPh sb="0" eb="2">
      <t>ヒロナカ</t>
    </rPh>
    <rPh sb="3" eb="5">
      <t>マサコ</t>
    </rPh>
    <phoneticPr fontId="5"/>
  </si>
  <si>
    <t>津森　敦子</t>
    <rPh sb="0" eb="2">
      <t>ツモリ</t>
    </rPh>
    <rPh sb="3" eb="5">
      <t>アツコ</t>
    </rPh>
    <phoneticPr fontId="5"/>
  </si>
  <si>
    <t>玉重　かおり</t>
    <rPh sb="0" eb="2">
      <t>タマシゲ</t>
    </rPh>
    <phoneticPr fontId="5"/>
  </si>
  <si>
    <t>山根　幸子</t>
    <rPh sb="0" eb="2">
      <t>ヤマネ</t>
    </rPh>
    <rPh sb="3" eb="5">
      <t>サチコ</t>
    </rPh>
    <phoneticPr fontId="5"/>
  </si>
  <si>
    <t>梅田　則子</t>
    <rPh sb="0" eb="2">
      <t>ウメダ</t>
    </rPh>
    <rPh sb="3" eb="5">
      <t>ノリコ</t>
    </rPh>
    <phoneticPr fontId="5"/>
  </si>
  <si>
    <t>中川　富士子</t>
    <rPh sb="0" eb="2">
      <t>ナカガワ</t>
    </rPh>
    <rPh sb="3" eb="6">
      <t>フジコ</t>
    </rPh>
    <phoneticPr fontId="5"/>
  </si>
  <si>
    <t>高松　実里</t>
    <rPh sb="0" eb="2">
      <t>タカマツ</t>
    </rPh>
    <rPh sb="3" eb="5">
      <t>ミリ</t>
    </rPh>
    <phoneticPr fontId="5"/>
  </si>
  <si>
    <t>伊東　律子</t>
    <rPh sb="0" eb="2">
      <t>イトウ</t>
    </rPh>
    <rPh sb="3" eb="5">
      <t>リツコ</t>
    </rPh>
    <phoneticPr fontId="5"/>
  </si>
  <si>
    <t>前田　澄子</t>
    <rPh sb="0" eb="2">
      <t>マエダ</t>
    </rPh>
    <rPh sb="3" eb="5">
      <t>スミコ</t>
    </rPh>
    <phoneticPr fontId="5"/>
  </si>
  <si>
    <t>木下　澄恵</t>
    <rPh sb="0" eb="2">
      <t>キノシタ</t>
    </rPh>
    <rPh sb="3" eb="5">
      <t>スミエ</t>
    </rPh>
    <phoneticPr fontId="5"/>
  </si>
  <si>
    <t>長橋　歩美</t>
    <rPh sb="0" eb="2">
      <t>ナガハシ</t>
    </rPh>
    <rPh sb="3" eb="5">
      <t>アユミ</t>
    </rPh>
    <phoneticPr fontId="5"/>
  </si>
  <si>
    <t>高松　孝子</t>
    <rPh sb="0" eb="2">
      <t>タカマツ</t>
    </rPh>
    <rPh sb="3" eb="5">
      <t>タカコ</t>
    </rPh>
    <phoneticPr fontId="5"/>
  </si>
  <si>
    <t>速司　智子</t>
    <rPh sb="0" eb="1">
      <t>ハヤ</t>
    </rPh>
    <rPh sb="1" eb="2">
      <t>シ</t>
    </rPh>
    <rPh sb="3" eb="5">
      <t>トモコ</t>
    </rPh>
    <phoneticPr fontId="5"/>
  </si>
  <si>
    <t>田中　千代子</t>
    <rPh sb="0" eb="2">
      <t>タナカ</t>
    </rPh>
    <rPh sb="3" eb="6">
      <t>チヨコ</t>
    </rPh>
    <phoneticPr fontId="5"/>
  </si>
  <si>
    <t>土井　弘美</t>
    <rPh sb="0" eb="2">
      <t>ドイ</t>
    </rPh>
    <rPh sb="3" eb="5">
      <t>ヒロミ</t>
    </rPh>
    <phoneticPr fontId="5"/>
  </si>
  <si>
    <t>山崎　美穂子</t>
    <rPh sb="0" eb="2">
      <t>ヤマサキ</t>
    </rPh>
    <rPh sb="3" eb="6">
      <t>ミホコ</t>
    </rPh>
    <phoneticPr fontId="5"/>
  </si>
  <si>
    <t>吉田　頼子</t>
    <rPh sb="0" eb="2">
      <t>ヨシダ</t>
    </rPh>
    <rPh sb="3" eb="5">
      <t>ヨリコ</t>
    </rPh>
    <phoneticPr fontId="5"/>
  </si>
  <si>
    <t>一般</t>
    <rPh sb="0" eb="2">
      <t>イッパン</t>
    </rPh>
    <phoneticPr fontId="5"/>
  </si>
  <si>
    <t>廣岡　万里子</t>
    <rPh sb="0" eb="2">
      <t>ヒロオカ</t>
    </rPh>
    <rPh sb="3" eb="6">
      <t>マリコ</t>
    </rPh>
    <phoneticPr fontId="5"/>
  </si>
  <si>
    <t>岡山　美恵子</t>
    <rPh sb="0" eb="2">
      <t>オカヤマ</t>
    </rPh>
    <rPh sb="3" eb="6">
      <t>ミエコ</t>
    </rPh>
    <phoneticPr fontId="5"/>
  </si>
  <si>
    <t>高橋　美子</t>
    <rPh sb="0" eb="2">
      <t>タカハシ</t>
    </rPh>
    <rPh sb="3" eb="5">
      <t>ヨシコ</t>
    </rPh>
    <phoneticPr fontId="5"/>
  </si>
  <si>
    <t>藤林　まり子</t>
    <rPh sb="0" eb="2">
      <t>フジバヤシ</t>
    </rPh>
    <rPh sb="5" eb="6">
      <t>コ</t>
    </rPh>
    <phoneticPr fontId="5"/>
  </si>
  <si>
    <t>伊藤　美香</t>
    <rPh sb="0" eb="2">
      <t>イトウ</t>
    </rPh>
    <rPh sb="3" eb="5">
      <t>ミカ</t>
    </rPh>
    <phoneticPr fontId="5"/>
  </si>
  <si>
    <t>児玉　深雪</t>
    <rPh sb="0" eb="2">
      <t>コダマ</t>
    </rPh>
    <rPh sb="3" eb="5">
      <t>ミユキ</t>
    </rPh>
    <phoneticPr fontId="5"/>
  </si>
  <si>
    <t>國澤　久美子</t>
    <rPh sb="0" eb="2">
      <t>クニサワ</t>
    </rPh>
    <rPh sb="3" eb="6">
      <t>クミコ</t>
    </rPh>
    <phoneticPr fontId="5"/>
  </si>
  <si>
    <t>三吉　恵子</t>
    <rPh sb="0" eb="2">
      <t>ミヨシ</t>
    </rPh>
    <rPh sb="3" eb="5">
      <t>ケイコ</t>
    </rPh>
    <phoneticPr fontId="5"/>
  </si>
  <si>
    <t>二岡　敬子</t>
    <rPh sb="0" eb="2">
      <t>ニオカ</t>
    </rPh>
    <rPh sb="3" eb="5">
      <t>ケイコ</t>
    </rPh>
    <phoneticPr fontId="5"/>
  </si>
  <si>
    <t>田村　貞子</t>
    <rPh sb="0" eb="2">
      <t>タムラ</t>
    </rPh>
    <rPh sb="3" eb="5">
      <t>サダコ</t>
    </rPh>
    <phoneticPr fontId="5"/>
  </si>
  <si>
    <t>山本　明代</t>
    <rPh sb="0" eb="2">
      <t>ヤマモト</t>
    </rPh>
    <rPh sb="3" eb="5">
      <t>アキヨ</t>
    </rPh>
    <phoneticPr fontId="5"/>
  </si>
  <si>
    <t>村岡　弥生</t>
    <rPh sb="0" eb="2">
      <t>ムラオカ</t>
    </rPh>
    <rPh sb="3" eb="5">
      <t>ヤヨイ</t>
    </rPh>
    <phoneticPr fontId="5"/>
  </si>
  <si>
    <t>平山　美紀</t>
    <rPh sb="0" eb="2">
      <t>ヒラヤマ</t>
    </rPh>
    <rPh sb="3" eb="5">
      <t>ミキ</t>
    </rPh>
    <phoneticPr fontId="5"/>
  </si>
  <si>
    <t>岡　友美</t>
    <rPh sb="0" eb="1">
      <t>オカ</t>
    </rPh>
    <rPh sb="2" eb="4">
      <t>トモミ</t>
    </rPh>
    <phoneticPr fontId="5"/>
  </si>
  <si>
    <t>赤岸　智子</t>
    <rPh sb="0" eb="2">
      <t>アカギシ</t>
    </rPh>
    <rPh sb="3" eb="5">
      <t>トモコ</t>
    </rPh>
    <phoneticPr fontId="5"/>
  </si>
  <si>
    <t>原　智美</t>
    <rPh sb="0" eb="1">
      <t>ハラ</t>
    </rPh>
    <rPh sb="2" eb="4">
      <t>トモミ</t>
    </rPh>
    <phoneticPr fontId="5"/>
  </si>
  <si>
    <t>吉田　智子</t>
    <rPh sb="0" eb="2">
      <t>ヨシダ</t>
    </rPh>
    <rPh sb="3" eb="5">
      <t>トモコ</t>
    </rPh>
    <phoneticPr fontId="5"/>
  </si>
  <si>
    <t>国田　礼子</t>
    <rPh sb="0" eb="2">
      <t>クニタ</t>
    </rPh>
    <rPh sb="3" eb="5">
      <t>レイコ</t>
    </rPh>
    <phoneticPr fontId="5"/>
  </si>
  <si>
    <t>山野井　静</t>
    <rPh sb="0" eb="3">
      <t>ヤマノイ</t>
    </rPh>
    <rPh sb="4" eb="5">
      <t>シズカ</t>
    </rPh>
    <phoneticPr fontId="5"/>
  </si>
  <si>
    <t>三浦　玲子</t>
    <rPh sb="0" eb="2">
      <t>ミウラ</t>
    </rPh>
    <rPh sb="3" eb="5">
      <t>レイコ</t>
    </rPh>
    <phoneticPr fontId="5"/>
  </si>
  <si>
    <t>長久　由佳</t>
    <rPh sb="0" eb="2">
      <t>ナガヒサ</t>
    </rPh>
    <rPh sb="3" eb="5">
      <t>ユカ</t>
    </rPh>
    <phoneticPr fontId="5"/>
  </si>
  <si>
    <t>好田　照美</t>
    <rPh sb="0" eb="2">
      <t>ヨシダ</t>
    </rPh>
    <rPh sb="3" eb="5">
      <t>テルミ</t>
    </rPh>
    <phoneticPr fontId="5"/>
  </si>
  <si>
    <t>冨田　厚美</t>
    <rPh sb="0" eb="2">
      <t>トミタ</t>
    </rPh>
    <rPh sb="3" eb="5">
      <t>アツミ</t>
    </rPh>
    <phoneticPr fontId="5"/>
  </si>
  <si>
    <t>岡山　直子</t>
    <rPh sb="0" eb="2">
      <t>オカヤマ</t>
    </rPh>
    <rPh sb="3" eb="5">
      <t>ナオコ</t>
    </rPh>
    <phoneticPr fontId="5"/>
  </si>
  <si>
    <t>市原　好美</t>
    <rPh sb="0" eb="2">
      <t>イチハラ</t>
    </rPh>
    <rPh sb="3" eb="5">
      <t>ヨシミ</t>
    </rPh>
    <phoneticPr fontId="5"/>
  </si>
  <si>
    <t>岡崎　紀代子</t>
    <rPh sb="0" eb="2">
      <t>オカザキ</t>
    </rPh>
    <rPh sb="3" eb="6">
      <t>キヨコ</t>
    </rPh>
    <phoneticPr fontId="5"/>
  </si>
  <si>
    <t>瀬戸　直子</t>
    <rPh sb="0" eb="2">
      <t>セト</t>
    </rPh>
    <rPh sb="3" eb="5">
      <t>ナオコ</t>
    </rPh>
    <phoneticPr fontId="5"/>
  </si>
  <si>
    <t>藤井　奏子</t>
    <rPh sb="0" eb="2">
      <t>フジイ</t>
    </rPh>
    <rPh sb="3" eb="4">
      <t>ソウ</t>
    </rPh>
    <rPh sb="4" eb="5">
      <t>コ</t>
    </rPh>
    <phoneticPr fontId="5"/>
  </si>
  <si>
    <t>重枝　志織</t>
    <rPh sb="0" eb="2">
      <t>シゲエダ</t>
    </rPh>
    <rPh sb="3" eb="5">
      <t>シオリ</t>
    </rPh>
    <phoneticPr fontId="5"/>
  </si>
  <si>
    <t>澤野　貴美恵</t>
    <rPh sb="0" eb="2">
      <t>サワノ</t>
    </rPh>
    <rPh sb="3" eb="6">
      <t>キミエ</t>
    </rPh>
    <phoneticPr fontId="5"/>
  </si>
  <si>
    <t>臺野　仁実</t>
    <rPh sb="0" eb="2">
      <t>ダイノ</t>
    </rPh>
    <rPh sb="3" eb="5">
      <t>ヒトミ</t>
    </rPh>
    <phoneticPr fontId="5"/>
  </si>
  <si>
    <t>シマヤ杯ドロー表</t>
    <rPh sb="3" eb="4">
      <t>ハイ</t>
    </rPh>
    <rPh sb="7" eb="8">
      <t>ヒョウ</t>
    </rPh>
    <phoneticPr fontId="5"/>
  </si>
  <si>
    <t>決勝トーナメント（抽選）</t>
    <rPh sb="0" eb="2">
      <t>ケッショウ</t>
    </rPh>
    <rPh sb="9" eb="11">
      <t>チュウセン</t>
    </rPh>
    <phoneticPr fontId="23"/>
  </si>
  <si>
    <t>A級</t>
    <rPh sb="1" eb="2">
      <t>キュウ</t>
    </rPh>
    <phoneticPr fontId="23"/>
  </si>
  <si>
    <t>（下関）</t>
    <rPh sb="1" eb="3">
      <t>シモノセキ</t>
    </rPh>
    <phoneticPr fontId="23"/>
  </si>
  <si>
    <t>(　　（周陽）　　　)</t>
    <rPh sb="4" eb="6">
      <t>シュウヨウ</t>
    </rPh>
    <phoneticPr fontId="23"/>
  </si>
  <si>
    <t>（周陽）</t>
    <rPh sb="1" eb="3">
      <t>シュウヨウ</t>
    </rPh>
    <phoneticPr fontId="23"/>
  </si>
  <si>
    <t>（山口）</t>
    <rPh sb="1" eb="3">
      <t>ヤマグチ</t>
    </rPh>
    <phoneticPr fontId="23"/>
  </si>
  <si>
    <t>（岩国）</t>
    <rPh sb="1" eb="3">
      <t>イワクニ</t>
    </rPh>
    <phoneticPr fontId="23"/>
  </si>
  <si>
    <t>B級</t>
    <rPh sb="1" eb="2">
      <t>キュウ</t>
    </rPh>
    <phoneticPr fontId="23"/>
  </si>
  <si>
    <t>（防府）</t>
    <rPh sb="1" eb="3">
      <t>ホウフ</t>
    </rPh>
    <phoneticPr fontId="23"/>
  </si>
  <si>
    <t>C級</t>
    <rPh sb="1" eb="2">
      <t>キュウ</t>
    </rPh>
    <phoneticPr fontId="23"/>
  </si>
  <si>
    <t>福村　美帆</t>
    <rPh sb="0" eb="2">
      <t>フクムラ</t>
    </rPh>
    <rPh sb="3" eb="5">
      <t>ミホ</t>
    </rPh>
    <phoneticPr fontId="5"/>
  </si>
  <si>
    <t>小野村　智子</t>
    <rPh sb="0" eb="3">
      <t>オノムラ</t>
    </rPh>
    <rPh sb="4" eb="6">
      <t>トモコ</t>
    </rPh>
    <phoneticPr fontId="5"/>
  </si>
  <si>
    <t>冨田　佳子</t>
    <rPh sb="0" eb="2">
      <t>トミタ</t>
    </rPh>
    <rPh sb="3" eb="5">
      <t>ヨシコ</t>
    </rPh>
    <phoneticPr fontId="5"/>
  </si>
  <si>
    <t xml:space="preserve">   </t>
    <phoneticPr fontId="23"/>
  </si>
  <si>
    <t>（小野田）</t>
    <rPh sb="1" eb="4">
      <t>オノダ</t>
    </rPh>
    <phoneticPr fontId="23"/>
  </si>
  <si>
    <t>谷岡　木本</t>
    <rPh sb="0" eb="2">
      <t>タニオカ</t>
    </rPh>
    <rPh sb="3" eb="5">
      <t>キモト</t>
    </rPh>
    <phoneticPr fontId="5"/>
  </si>
  <si>
    <t>(　　（岩国）　　　)</t>
    <rPh sb="4" eb="6">
      <t>イワクニ</t>
    </rPh>
    <phoneticPr fontId="23"/>
  </si>
  <si>
    <t>高橋藤林　</t>
    <rPh sb="0" eb="2">
      <t>タカハシ</t>
    </rPh>
    <rPh sb="2" eb="4">
      <t>フジバヤシ</t>
    </rPh>
    <phoneticPr fontId="5"/>
  </si>
  <si>
    <t>杉野山本　</t>
    <rPh sb="0" eb="2">
      <t>スギノ</t>
    </rPh>
    <rPh sb="2" eb="4">
      <t>ヤマモト</t>
    </rPh>
    <phoneticPr fontId="5"/>
  </si>
  <si>
    <r>
      <t>3</t>
    </r>
    <r>
      <rPr>
        <sz val="11"/>
        <color rgb="FFFF0000"/>
        <rFont val="ＭＳ 明朝"/>
        <family val="1"/>
        <charset val="128"/>
      </rPr>
      <t>NS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</si>
</sst>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&quot;　組&quot;"/>
    <numFmt numFmtId="177" formatCode="@&quot;級&quot;"/>
  </numFmts>
  <fonts count="41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317">
    <xf numFmtId="0" fontId="0" fillId="0" borderId="0" xfId="0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12" fillId="0" borderId="21" xfId="2" applyFont="1" applyBorder="1" applyAlignment="1">
      <alignment vertical="center"/>
    </xf>
    <xf numFmtId="0" fontId="12" fillId="0" borderId="22" xfId="2" applyFont="1" applyBorder="1" applyAlignment="1">
      <alignment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20" fillId="0" borderId="0" xfId="2" applyFont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23" xfId="1" applyFont="1" applyBorder="1" applyAlignment="1">
      <alignment vertical="center"/>
    </xf>
    <xf numFmtId="0" fontId="13" fillId="0" borderId="24" xfId="1" applyFont="1" applyBorder="1" applyAlignment="1">
      <alignment vertical="center"/>
    </xf>
    <xf numFmtId="0" fontId="14" fillId="0" borderId="25" xfId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4" fillId="0" borderId="0" xfId="0" applyFont="1" applyBorder="1" applyAlignment="1">
      <alignment horizontal="left"/>
    </xf>
    <xf numFmtId="0" fontId="0" fillId="0" borderId="0" xfId="0" applyBorder="1"/>
    <xf numFmtId="0" fontId="27" fillId="0" borderId="0" xfId="0" applyFont="1"/>
    <xf numFmtId="0" fontId="27" fillId="0" borderId="0" xfId="0" applyFont="1" applyBorder="1"/>
    <xf numFmtId="0" fontId="0" fillId="0" borderId="9" xfId="0" applyBorder="1"/>
    <xf numFmtId="0" fontId="29" fillId="0" borderId="0" xfId="0" applyFont="1" applyBorder="1"/>
    <xf numFmtId="0" fontId="24" fillId="0" borderId="0" xfId="0" applyFont="1" applyAlignment="1">
      <alignment horizontal="left"/>
    </xf>
    <xf numFmtId="0" fontId="0" fillId="0" borderId="7" xfId="0" applyBorder="1"/>
    <xf numFmtId="0" fontId="29" fillId="0" borderId="0" xfId="0" applyFont="1" applyBorder="1" applyAlignment="1"/>
    <xf numFmtId="0" fontId="0" fillId="0" borderId="3" xfId="0" applyBorder="1"/>
    <xf numFmtId="0" fontId="27" fillId="0" borderId="0" xfId="0" applyFont="1" applyBorder="1" applyAlignment="1"/>
    <xf numFmtId="0" fontId="27" fillId="0" borderId="6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7" fillId="0" borderId="6" xfId="0" applyFont="1" applyBorder="1" applyAlignment="1"/>
    <xf numFmtId="0" fontId="3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/>
    </xf>
    <xf numFmtId="0" fontId="8" fillId="0" borderId="0" xfId="2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56" fontId="10" fillId="0" borderId="4" xfId="0" quotePrefix="1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7" fillId="0" borderId="0" xfId="1" applyFont="1" applyBorder="1" applyAlignment="1">
      <alignment horizontal="center" vertical="center" shrinkToFit="1"/>
    </xf>
    <xf numFmtId="0" fontId="17" fillId="0" borderId="0" xfId="1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5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Border="1" applyAlignment="1">
      <alignment horizontal="right" vertical="center"/>
    </xf>
    <xf numFmtId="0" fontId="15" fillId="0" borderId="0" xfId="1" applyNumberFormat="1" applyFont="1" applyBorder="1" applyAlignment="1">
      <alignment horizontal="left" vertical="center"/>
    </xf>
    <xf numFmtId="0" fontId="15" fillId="0" borderId="0" xfId="1" applyNumberFormat="1" applyFont="1" applyFill="1" applyBorder="1" applyAlignment="1">
      <alignment horizontal="right" vertical="center"/>
    </xf>
    <xf numFmtId="0" fontId="15" fillId="0" borderId="0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left" vertical="center"/>
    </xf>
    <xf numFmtId="0" fontId="12" fillId="0" borderId="0" xfId="1" applyNumberFormat="1" applyFont="1" applyBorder="1" applyAlignment="1">
      <alignment horizontal="center" vertical="center"/>
    </xf>
    <xf numFmtId="176" fontId="15" fillId="2" borderId="0" xfId="1" applyNumberFormat="1" applyFont="1" applyFill="1" applyBorder="1" applyAlignment="1" applyProtection="1">
      <alignment horizontal="center" vertical="center"/>
      <protection locked="0"/>
    </xf>
    <xf numFmtId="0" fontId="17" fillId="2" borderId="0" xfId="1" applyFont="1" applyFill="1" applyBorder="1" applyAlignment="1" applyProtection="1">
      <alignment horizontal="distributed" vertical="center" shrinkToFit="1"/>
      <protection locked="0"/>
    </xf>
    <xf numFmtId="0" fontId="14" fillId="2" borderId="0" xfId="1" applyFont="1" applyFill="1" applyBorder="1" applyAlignment="1">
      <alignment horizontal="center" vertical="center" shrinkToFit="1"/>
    </xf>
    <xf numFmtId="0" fontId="17" fillId="2" borderId="0" xfId="1" applyFont="1" applyFill="1" applyBorder="1" applyAlignment="1" applyProtection="1">
      <alignment horizontal="center" vertical="center" shrinkToFit="1"/>
      <protection locked="0"/>
    </xf>
    <xf numFmtId="0" fontId="13" fillId="2" borderId="0" xfId="1" applyFont="1" applyFill="1" applyBorder="1" applyAlignment="1">
      <alignment horizontal="center" vertical="center" shrinkToFit="1"/>
    </xf>
    <xf numFmtId="0" fontId="17" fillId="2" borderId="0" xfId="0" applyFont="1" applyFill="1" applyBorder="1" applyAlignment="1" applyProtection="1">
      <alignment horizontal="distributed" vertical="center"/>
      <protection locked="0"/>
    </xf>
    <xf numFmtId="0" fontId="15" fillId="2" borderId="0" xfId="1" applyNumberFormat="1" applyFont="1" applyFill="1" applyBorder="1" applyAlignment="1" applyProtection="1">
      <alignment horizontal="right" vertical="center"/>
      <protection locked="0"/>
    </xf>
    <xf numFmtId="0" fontId="15" fillId="2" borderId="0" xfId="1" applyNumberFormat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 applyProtection="1">
      <alignment horizontal="left" vertical="center"/>
      <protection locked="0"/>
    </xf>
    <xf numFmtId="0" fontId="12" fillId="2" borderId="0" xfId="1" applyNumberFormat="1" applyFont="1" applyFill="1" applyBorder="1" applyAlignment="1" applyProtection="1">
      <alignment horizontal="left" vertical="center"/>
      <protection locked="0"/>
    </xf>
    <xf numFmtId="0" fontId="15" fillId="2" borderId="0" xfId="2" applyNumberFormat="1" applyFont="1" applyFill="1" applyBorder="1" applyAlignment="1" applyProtection="1">
      <alignment horizontal="center" vertical="center"/>
      <protection locked="0"/>
    </xf>
    <xf numFmtId="0" fontId="27" fillId="0" borderId="6" xfId="0" applyFont="1" applyBorder="1" applyAlignment="1">
      <alignment horizontal="left"/>
    </xf>
    <xf numFmtId="0" fontId="27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0" xfId="0" applyFont="1"/>
    <xf numFmtId="0" fontId="33" fillId="0" borderId="0" xfId="0" applyFont="1" applyBorder="1"/>
    <xf numFmtId="0" fontId="33" fillId="0" borderId="7" xfId="0" applyFont="1" applyBorder="1"/>
    <xf numFmtId="0" fontId="33" fillId="0" borderId="6" xfId="0" applyFont="1" applyBorder="1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30" fillId="0" borderId="6" xfId="0" applyFont="1" applyBorder="1" applyAlignment="1">
      <alignment horizontal="left"/>
    </xf>
    <xf numFmtId="0" fontId="33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horizontal="center" vertical="center"/>
    </xf>
    <xf numFmtId="0" fontId="33" fillId="0" borderId="6" xfId="0" applyFont="1" applyBorder="1"/>
    <xf numFmtId="0" fontId="33" fillId="0" borderId="6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34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76" fontId="15" fillId="2" borderId="4" xfId="1" applyNumberFormat="1" applyFont="1" applyFill="1" applyBorder="1" applyAlignment="1" applyProtection="1">
      <alignment horizontal="center" vertical="center"/>
      <protection locked="0"/>
    </xf>
    <xf numFmtId="176" fontId="15" fillId="2" borderId="9" xfId="1" applyNumberFormat="1" applyFont="1" applyFill="1" applyBorder="1" applyAlignment="1" applyProtection="1">
      <alignment horizontal="center" vertical="center"/>
      <protection locked="0"/>
    </xf>
    <xf numFmtId="176" fontId="15" fillId="2" borderId="1" xfId="1" applyNumberFormat="1" applyFont="1" applyFill="1" applyBorder="1" applyAlignment="1" applyProtection="1">
      <alignment horizontal="center" vertical="center"/>
      <protection locked="0"/>
    </xf>
    <xf numFmtId="0" fontId="17" fillId="2" borderId="4" xfId="1" applyFont="1" applyFill="1" applyBorder="1" applyAlignment="1">
      <alignment horizontal="center" vertical="center" shrinkToFit="1"/>
    </xf>
    <xf numFmtId="0" fontId="17" fillId="2" borderId="9" xfId="1" applyFont="1" applyFill="1" applyBorder="1" applyAlignment="1">
      <alignment horizontal="center" vertical="center" shrinkToFit="1"/>
    </xf>
    <xf numFmtId="0" fontId="17" fillId="2" borderId="1" xfId="1" applyFont="1" applyFill="1" applyBorder="1" applyAlignment="1">
      <alignment horizontal="center" vertical="center" shrinkToFit="1"/>
    </xf>
    <xf numFmtId="0" fontId="17" fillId="2" borderId="4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176" fontId="15" fillId="2" borderId="2" xfId="1" applyNumberFormat="1" applyFont="1" applyFill="1" applyBorder="1" applyAlignment="1" applyProtection="1">
      <alignment horizontal="center" vertical="center"/>
      <protection locked="0"/>
    </xf>
    <xf numFmtId="176" fontId="15" fillId="2" borderId="7" xfId="1" applyNumberFormat="1" applyFont="1" applyFill="1" applyBorder="1" applyAlignment="1" applyProtection="1">
      <alignment horizontal="center" vertical="center"/>
      <protection locked="0"/>
    </xf>
    <xf numFmtId="176" fontId="15" fillId="2" borderId="3" xfId="1" applyNumberFormat="1" applyFont="1" applyFill="1" applyBorder="1" applyAlignment="1" applyProtection="1">
      <alignment horizontal="center" vertical="center"/>
      <protection locked="0"/>
    </xf>
    <xf numFmtId="0" fontId="17" fillId="2" borderId="2" xfId="1" applyFont="1" applyFill="1" applyBorder="1" applyAlignment="1">
      <alignment horizontal="center" vertical="center" shrinkToFit="1"/>
    </xf>
    <xf numFmtId="0" fontId="17" fillId="2" borderId="7" xfId="1" applyFont="1" applyFill="1" applyBorder="1" applyAlignment="1">
      <alignment horizontal="center" vertical="center" shrinkToFit="1"/>
    </xf>
    <xf numFmtId="0" fontId="17" fillId="2" borderId="3" xfId="1" applyFont="1" applyFill="1" applyBorder="1" applyAlignment="1">
      <alignment horizontal="center" vertical="center" shrinkToFit="1"/>
    </xf>
    <xf numFmtId="0" fontId="17" fillId="2" borderId="2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7" fillId="2" borderId="4" xfId="1" applyFont="1" applyFill="1" applyBorder="1" applyAlignment="1" applyProtection="1">
      <alignment horizontal="distributed" vertical="center" shrinkToFit="1"/>
      <protection locked="0"/>
    </xf>
    <xf numFmtId="0" fontId="14" fillId="2" borderId="9" xfId="1" applyFont="1" applyFill="1" applyBorder="1" applyAlignment="1">
      <alignment horizontal="center" vertical="center" shrinkToFit="1"/>
    </xf>
    <xf numFmtId="0" fontId="17" fillId="2" borderId="9" xfId="1" applyFont="1" applyFill="1" applyBorder="1" applyAlignment="1" applyProtection="1">
      <alignment horizontal="center" vertical="center" shrinkToFit="1"/>
      <protection locked="0"/>
    </xf>
    <xf numFmtId="0" fontId="13" fillId="2" borderId="1" xfId="1" applyFont="1" applyFill="1" applyBorder="1" applyAlignment="1">
      <alignment horizontal="center" vertical="center" shrinkToFit="1"/>
    </xf>
    <xf numFmtId="0" fontId="15" fillId="2" borderId="12" xfId="1" applyNumberFormat="1" applyFont="1" applyFill="1" applyBorder="1" applyAlignment="1">
      <alignment horizontal="center" vertical="center"/>
    </xf>
    <xf numFmtId="0" fontId="15" fillId="2" borderId="13" xfId="1" applyNumberFormat="1" applyFont="1" applyFill="1" applyBorder="1" applyAlignment="1">
      <alignment horizontal="center" vertical="center"/>
    </xf>
    <xf numFmtId="0" fontId="15" fillId="2" borderId="9" xfId="1" applyNumberFormat="1" applyFont="1" applyFill="1" applyBorder="1" applyAlignment="1">
      <alignment horizontal="center" vertical="center"/>
    </xf>
    <xf numFmtId="0" fontId="15" fillId="2" borderId="4" xfId="1" applyNumberFormat="1" applyFont="1" applyFill="1" applyBorder="1" applyAlignment="1">
      <alignment horizontal="right" vertical="center"/>
    </xf>
    <xf numFmtId="0" fontId="15" fillId="2" borderId="9" xfId="1" applyNumberFormat="1" applyFont="1" applyFill="1" applyBorder="1" applyAlignment="1">
      <alignment horizontal="left" vertical="center"/>
    </xf>
    <xf numFmtId="0" fontId="15" fillId="2" borderId="10" xfId="2" applyNumberFormat="1" applyFont="1" applyFill="1" applyBorder="1" applyAlignment="1" applyProtection="1">
      <alignment horizontal="center" vertical="center"/>
      <protection locked="0"/>
    </xf>
    <xf numFmtId="0" fontId="13" fillId="2" borderId="8" xfId="1" applyFont="1" applyFill="1" applyBorder="1" applyAlignment="1">
      <alignment horizontal="center" vertical="center"/>
    </xf>
    <xf numFmtId="0" fontId="17" fillId="2" borderId="2" xfId="1" applyFont="1" applyFill="1" applyBorder="1" applyAlignment="1" applyProtection="1">
      <alignment horizontal="distributed" vertical="center" shrinkToFit="1"/>
      <protection locked="0"/>
    </xf>
    <xf numFmtId="0" fontId="14" fillId="2" borderId="7" xfId="1" applyFont="1" applyFill="1" applyBorder="1" applyAlignment="1">
      <alignment horizontal="center" vertical="center" shrinkToFit="1"/>
    </xf>
    <xf numFmtId="0" fontId="17" fillId="2" borderId="7" xfId="1" applyFont="1" applyFill="1" applyBorder="1" applyAlignment="1" applyProtection="1">
      <alignment horizontal="center" vertical="center" shrinkToFit="1"/>
      <protection locked="0"/>
    </xf>
    <xf numFmtId="0" fontId="13" fillId="2" borderId="3" xfId="1" applyFont="1" applyFill="1" applyBorder="1" applyAlignment="1">
      <alignment horizontal="center" vertical="center" shrinkToFit="1"/>
    </xf>
    <xf numFmtId="0" fontId="15" fillId="2" borderId="20" xfId="1" applyNumberFormat="1" applyFont="1" applyFill="1" applyBorder="1" applyAlignment="1">
      <alignment horizontal="center" vertical="center"/>
    </xf>
    <xf numFmtId="0" fontId="15" fillId="2" borderId="18" xfId="1" applyNumberFormat="1" applyFont="1" applyFill="1" applyBorder="1" applyAlignment="1">
      <alignment horizontal="center" vertical="center"/>
    </xf>
    <xf numFmtId="0" fontId="15" fillId="2" borderId="7" xfId="1" applyNumberFormat="1" applyFont="1" applyFill="1" applyBorder="1" applyAlignment="1">
      <alignment horizontal="center" vertical="center"/>
    </xf>
    <xf numFmtId="0" fontId="15" fillId="2" borderId="2" xfId="1" applyNumberFormat="1" applyFont="1" applyFill="1" applyBorder="1" applyAlignment="1">
      <alignment horizontal="right" vertical="center"/>
    </xf>
    <xf numFmtId="0" fontId="15" fillId="2" borderId="7" xfId="1" applyNumberFormat="1" applyFont="1" applyFill="1" applyBorder="1" applyAlignment="1">
      <alignment horizontal="left" vertical="center"/>
    </xf>
    <xf numFmtId="0" fontId="15" fillId="2" borderId="8" xfId="2" applyNumberFormat="1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distributed" vertical="center"/>
      <protection locked="0"/>
    </xf>
    <xf numFmtId="0" fontId="17" fillId="2" borderId="2" xfId="0" applyFont="1" applyFill="1" applyBorder="1" applyAlignment="1" applyProtection="1">
      <alignment horizontal="distributed" vertical="center"/>
      <protection locked="0"/>
    </xf>
    <xf numFmtId="0" fontId="15" fillId="2" borderId="1" xfId="1" applyNumberFormat="1" applyFont="1" applyFill="1" applyBorder="1" applyAlignment="1">
      <alignment horizontal="left" vertical="center"/>
    </xf>
    <xf numFmtId="0" fontId="15" fillId="2" borderId="14" xfId="1" applyNumberFormat="1" applyFont="1" applyFill="1" applyBorder="1" applyAlignment="1">
      <alignment horizontal="center" vertical="center"/>
    </xf>
    <xf numFmtId="0" fontId="15" fillId="2" borderId="3" xfId="1" applyNumberFormat="1" applyFont="1" applyFill="1" applyBorder="1" applyAlignment="1">
      <alignment horizontal="left" vertical="center"/>
    </xf>
    <xf numFmtId="0" fontId="15" fillId="2" borderId="19" xfId="1" applyNumberFormat="1" applyFont="1" applyFill="1" applyBorder="1" applyAlignment="1">
      <alignment horizontal="center" vertical="center"/>
    </xf>
    <xf numFmtId="0" fontId="34" fillId="0" borderId="26" xfId="0" applyFont="1" applyBorder="1"/>
    <xf numFmtId="0" fontId="0" fillId="0" borderId="27" xfId="0" applyBorder="1"/>
    <xf numFmtId="0" fontId="33" fillId="0" borderId="28" xfId="0" applyFont="1" applyBorder="1"/>
    <xf numFmtId="0" fontId="33" fillId="0" borderId="0" xfId="0" applyFont="1" applyBorder="1" applyAlignment="1">
      <alignment horizontal="left" vertical="center"/>
    </xf>
    <xf numFmtId="0" fontId="33" fillId="0" borderId="30" xfId="0" applyFont="1" applyBorder="1"/>
    <xf numFmtId="0" fontId="33" fillId="0" borderId="29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33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/>
    </xf>
    <xf numFmtId="0" fontId="0" fillId="0" borderId="26" xfId="0" applyBorder="1"/>
    <xf numFmtId="0" fontId="33" fillId="0" borderId="26" xfId="0" applyFont="1" applyBorder="1"/>
    <xf numFmtId="0" fontId="33" fillId="0" borderId="36" xfId="0" applyFont="1" applyBorder="1" applyAlignment="1">
      <alignment horizontal="left"/>
    </xf>
    <xf numFmtId="0" fontId="33" fillId="0" borderId="27" xfId="0" applyFont="1" applyBorder="1"/>
    <xf numFmtId="0" fontId="27" fillId="0" borderId="0" xfId="0" applyFont="1" applyBorder="1" applyAlignment="1">
      <alignment horizontal="left"/>
    </xf>
    <xf numFmtId="0" fontId="0" fillId="0" borderId="30" xfId="0" applyBorder="1"/>
    <xf numFmtId="0" fontId="34" fillId="0" borderId="33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27" fillId="0" borderId="31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37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0" fillId="0" borderId="34" xfId="0" applyBorder="1"/>
    <xf numFmtId="0" fontId="34" fillId="0" borderId="0" xfId="0" applyFont="1" applyBorder="1" applyAlignment="1">
      <alignment horizontal="left"/>
    </xf>
    <xf numFmtId="0" fontId="0" fillId="0" borderId="29" xfId="0" applyBorder="1"/>
    <xf numFmtId="0" fontId="34" fillId="0" borderId="38" xfId="0" applyFont="1" applyBorder="1" applyAlignment="1">
      <alignment horizontal="left"/>
    </xf>
    <xf numFmtId="0" fontId="34" fillId="0" borderId="37" xfId="0" applyFont="1" applyBorder="1" applyAlignment="1">
      <alignment horizontal="left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0" fillId="0" borderId="35" xfId="0" applyBorder="1"/>
    <xf numFmtId="0" fontId="27" fillId="0" borderId="11" xfId="0" applyFont="1" applyBorder="1" applyAlignment="1">
      <alignment horizontal="left"/>
    </xf>
    <xf numFmtId="0" fontId="34" fillId="0" borderId="39" xfId="0" applyFont="1" applyBorder="1" applyAlignment="1">
      <alignment horizontal="left"/>
    </xf>
    <xf numFmtId="0" fontId="13" fillId="0" borderId="0" xfId="2" applyFont="1" applyBorder="1" applyAlignment="1">
      <alignment vertical="center"/>
    </xf>
    <xf numFmtId="0" fontId="15" fillId="2" borderId="7" xfId="2" applyFont="1" applyFill="1" applyBorder="1" applyAlignment="1">
      <alignment vertical="center"/>
    </xf>
    <xf numFmtId="177" fontId="21" fillId="2" borderId="7" xfId="2" applyNumberFormat="1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>
      <alignment vertical="center"/>
    </xf>
    <xf numFmtId="0" fontId="17" fillId="2" borderId="6" xfId="1" applyFont="1" applyFill="1" applyBorder="1" applyAlignment="1" applyProtection="1">
      <alignment horizontal="distributed" vertical="center" shrinkToFit="1"/>
      <protection locked="0"/>
    </xf>
    <xf numFmtId="0" fontId="13" fillId="2" borderId="5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right" vertical="center"/>
    </xf>
    <xf numFmtId="0" fontId="15" fillId="2" borderId="0" xfId="1" applyNumberFormat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left" vertical="center"/>
    </xf>
    <xf numFmtId="0" fontId="15" fillId="2" borderId="0" xfId="2" applyNumberFormat="1" applyFont="1" applyFill="1" applyBorder="1" applyAlignment="1" applyProtection="1">
      <alignment horizontal="center" vertical="center"/>
      <protection locked="0"/>
    </xf>
    <xf numFmtId="177" fontId="15" fillId="2" borderId="7" xfId="2" applyNumberFormat="1" applyFont="1" applyFill="1" applyBorder="1" applyAlignment="1" applyProtection="1">
      <protection locked="0"/>
    </xf>
    <xf numFmtId="0" fontId="13" fillId="2" borderId="11" xfId="1" applyFont="1" applyFill="1" applyBorder="1" applyAlignment="1">
      <alignment horizontal="center" vertical="center"/>
    </xf>
    <xf numFmtId="0" fontId="17" fillId="2" borderId="6" xfId="0" applyFont="1" applyFill="1" applyBorder="1" applyAlignment="1" applyProtection="1">
      <alignment horizontal="distributed" vertical="center"/>
      <protection locked="0"/>
    </xf>
    <xf numFmtId="177" fontId="15" fillId="2" borderId="0" xfId="2" applyNumberFormat="1" applyFont="1" applyFill="1" applyBorder="1" applyAlignment="1" applyProtection="1">
      <protection locked="0"/>
    </xf>
    <xf numFmtId="0" fontId="13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8" fillId="2" borderId="12" xfId="1" applyNumberFormat="1" applyFont="1" applyFill="1" applyBorder="1" applyAlignment="1">
      <alignment horizontal="center" vertical="center"/>
    </xf>
    <xf numFmtId="0" fontId="38" fillId="2" borderId="13" xfId="1" applyNumberFormat="1" applyFont="1" applyFill="1" applyBorder="1" applyAlignment="1">
      <alignment horizontal="center" vertical="center"/>
    </xf>
    <xf numFmtId="0" fontId="38" fillId="2" borderId="4" xfId="1" applyNumberFormat="1" applyFont="1" applyFill="1" applyBorder="1" applyAlignment="1" applyProtection="1">
      <alignment horizontal="right" vertical="center"/>
      <protection locked="0"/>
    </xf>
    <xf numFmtId="0" fontId="38" fillId="2" borderId="9" xfId="1" applyNumberFormat="1" applyFont="1" applyFill="1" applyBorder="1" applyAlignment="1">
      <alignment horizontal="center" vertical="center"/>
    </xf>
    <xf numFmtId="0" fontId="38" fillId="2" borderId="9" xfId="1" applyNumberFormat="1" applyFont="1" applyFill="1" applyBorder="1" applyAlignment="1" applyProtection="1">
      <alignment horizontal="left" vertical="center"/>
      <protection locked="0"/>
    </xf>
    <xf numFmtId="0" fontId="38" fillId="2" borderId="1" xfId="1" applyNumberFormat="1" applyFont="1" applyFill="1" applyBorder="1" applyAlignment="1" applyProtection="1">
      <alignment horizontal="left" vertical="center"/>
      <protection locked="0"/>
    </xf>
    <xf numFmtId="0" fontId="38" fillId="2" borderId="4" xfId="1" applyNumberFormat="1" applyFont="1" applyFill="1" applyBorder="1" applyAlignment="1">
      <alignment horizontal="right" vertical="center"/>
    </xf>
    <xf numFmtId="0" fontId="38" fillId="2" borderId="9" xfId="1" applyNumberFormat="1" applyFont="1" applyFill="1" applyBorder="1" applyAlignment="1">
      <alignment horizontal="left" vertical="center"/>
    </xf>
    <xf numFmtId="0" fontId="38" fillId="2" borderId="10" xfId="2" applyNumberFormat="1" applyFont="1" applyFill="1" applyBorder="1" applyAlignment="1" applyProtection="1">
      <alignment horizontal="center" vertical="center"/>
      <protection locked="0"/>
    </xf>
    <xf numFmtId="0" fontId="38" fillId="2" borderId="20" xfId="1" applyNumberFormat="1" applyFont="1" applyFill="1" applyBorder="1" applyAlignment="1">
      <alignment horizontal="center" vertical="center"/>
    </xf>
    <xf numFmtId="0" fontId="38" fillId="2" borderId="18" xfId="1" applyNumberFormat="1" applyFont="1" applyFill="1" applyBorder="1" applyAlignment="1">
      <alignment horizontal="center" vertical="center"/>
    </xf>
    <xf numFmtId="0" fontId="38" fillId="2" borderId="2" xfId="1" applyNumberFormat="1" applyFont="1" applyFill="1" applyBorder="1" applyAlignment="1" applyProtection="1">
      <alignment horizontal="right" vertical="center"/>
      <protection locked="0"/>
    </xf>
    <xf numFmtId="0" fontId="38" fillId="2" borderId="7" xfId="1" applyNumberFormat="1" applyFont="1" applyFill="1" applyBorder="1" applyAlignment="1">
      <alignment horizontal="center" vertical="center"/>
    </xf>
    <xf numFmtId="0" fontId="38" fillId="2" borderId="7" xfId="1" applyNumberFormat="1" applyFont="1" applyFill="1" applyBorder="1" applyAlignment="1" applyProtection="1">
      <alignment horizontal="left" vertical="center"/>
      <protection locked="0"/>
    </xf>
    <xf numFmtId="0" fontId="38" fillId="2" borderId="3" xfId="1" applyNumberFormat="1" applyFont="1" applyFill="1" applyBorder="1" applyAlignment="1" applyProtection="1">
      <alignment horizontal="left" vertical="center"/>
      <protection locked="0"/>
    </xf>
    <xf numFmtId="0" fontId="38" fillId="2" borderId="2" xfId="1" applyNumberFormat="1" applyFont="1" applyFill="1" applyBorder="1" applyAlignment="1">
      <alignment horizontal="right" vertical="center"/>
    </xf>
    <xf numFmtId="0" fontId="38" fillId="2" borderId="7" xfId="1" applyNumberFormat="1" applyFont="1" applyFill="1" applyBorder="1" applyAlignment="1">
      <alignment horizontal="left" vertical="center"/>
    </xf>
    <xf numFmtId="0" fontId="38" fillId="2" borderId="8" xfId="2" applyNumberFormat="1" applyFont="1" applyFill="1" applyBorder="1" applyAlignment="1" applyProtection="1">
      <alignment horizontal="center" vertical="center"/>
      <protection locked="0"/>
    </xf>
    <xf numFmtId="0" fontId="38" fillId="2" borderId="1" xfId="1" applyNumberFormat="1" applyFont="1" applyFill="1" applyBorder="1" applyAlignment="1">
      <alignment horizontal="left" vertical="center"/>
    </xf>
    <xf numFmtId="0" fontId="38" fillId="2" borderId="4" xfId="1" applyNumberFormat="1" applyFont="1" applyFill="1" applyBorder="1" applyAlignment="1">
      <alignment horizontal="center" vertical="center"/>
    </xf>
    <xf numFmtId="0" fontId="38" fillId="2" borderId="1" xfId="1" applyNumberFormat="1" applyFont="1" applyFill="1" applyBorder="1" applyAlignment="1">
      <alignment horizontal="center" vertical="center"/>
    </xf>
    <xf numFmtId="0" fontId="38" fillId="2" borderId="14" xfId="1" applyNumberFormat="1" applyFont="1" applyFill="1" applyBorder="1" applyAlignment="1">
      <alignment horizontal="center" vertical="center"/>
    </xf>
    <xf numFmtId="0" fontId="38" fillId="2" borderId="3" xfId="1" applyNumberFormat="1" applyFont="1" applyFill="1" applyBorder="1" applyAlignment="1">
      <alignment horizontal="left" vertical="center"/>
    </xf>
    <xf numFmtId="0" fontId="38" fillId="2" borderId="2" xfId="1" applyNumberFormat="1" applyFont="1" applyFill="1" applyBorder="1" applyAlignment="1">
      <alignment horizontal="center" vertical="center"/>
    </xf>
    <xf numFmtId="0" fontId="38" fillId="2" borderId="3" xfId="1" applyNumberFormat="1" applyFont="1" applyFill="1" applyBorder="1" applyAlignment="1">
      <alignment horizontal="center" vertical="center"/>
    </xf>
    <xf numFmtId="0" fontId="38" fillId="2" borderId="19" xfId="1" applyNumberFormat="1" applyFont="1" applyFill="1" applyBorder="1" applyAlignment="1">
      <alignment horizontal="center" vertical="center"/>
    </xf>
    <xf numFmtId="0" fontId="38" fillId="2" borderId="9" xfId="1" applyNumberFormat="1" applyFont="1" applyFill="1" applyBorder="1" applyAlignment="1">
      <alignment horizontal="right" vertical="center"/>
    </xf>
    <xf numFmtId="0" fontId="38" fillId="2" borderId="7" xfId="1" applyNumberFormat="1" applyFont="1" applyFill="1" applyBorder="1" applyAlignment="1">
      <alignment horizontal="right" vertical="center"/>
    </xf>
    <xf numFmtId="0" fontId="40" fillId="0" borderId="0" xfId="2" applyFont="1" applyBorder="1" applyAlignment="1">
      <alignment vertical="center"/>
    </xf>
    <xf numFmtId="0" fontId="38" fillId="2" borderId="0" xfId="1" applyNumberFormat="1" applyFont="1" applyFill="1" applyBorder="1" applyAlignment="1">
      <alignment horizontal="right" vertical="center"/>
    </xf>
    <xf numFmtId="0" fontId="38" fillId="2" borderId="0" xfId="1" applyNumberFormat="1" applyFont="1" applyFill="1" applyBorder="1" applyAlignment="1">
      <alignment horizontal="center" vertical="center"/>
    </xf>
    <xf numFmtId="0" fontId="38" fillId="2" borderId="0" xfId="1" applyNumberFormat="1" applyFont="1" applyFill="1" applyBorder="1" applyAlignment="1">
      <alignment horizontal="left" vertical="center"/>
    </xf>
    <xf numFmtId="0" fontId="38" fillId="2" borderId="0" xfId="2" applyNumberFormat="1" applyFont="1" applyFill="1" applyBorder="1" applyAlignment="1" applyProtection="1">
      <alignment horizontal="center" vertical="center"/>
      <protection locked="0"/>
    </xf>
    <xf numFmtId="0" fontId="39" fillId="0" borderId="0" xfId="2" applyFont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7" fillId="2" borderId="0" xfId="1" applyFont="1" applyFill="1" applyBorder="1" applyAlignment="1">
      <alignment horizontal="center" vertical="center" shrinkToFit="1"/>
    </xf>
    <xf numFmtId="0" fontId="17" fillId="2" borderId="0" xfId="1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38" fillId="2" borderId="0" xfId="1" applyNumberFormat="1" applyFont="1" applyFill="1" applyBorder="1" applyAlignment="1">
      <alignment horizontal="center" vertical="center"/>
    </xf>
    <xf numFmtId="0" fontId="38" fillId="2" borderId="0" xfId="1" applyNumberFormat="1" applyFont="1" applyFill="1" applyBorder="1" applyAlignment="1" applyProtection="1">
      <alignment horizontal="right" vertical="center"/>
      <protection locked="0"/>
    </xf>
    <xf numFmtId="0" fontId="38" fillId="2" borderId="0" xfId="1" applyNumberFormat="1" applyFont="1" applyFill="1" applyBorder="1" applyAlignment="1" applyProtection="1">
      <alignment horizontal="left" vertical="center"/>
      <protection locked="0"/>
    </xf>
    <xf numFmtId="0" fontId="38" fillId="2" borderId="0" xfId="1" applyNumberFormat="1" applyFont="1" applyFill="1" applyBorder="1" applyAlignment="1">
      <alignment horizontal="right" vertical="center"/>
    </xf>
    <xf numFmtId="0" fontId="38" fillId="2" borderId="0" xfId="1" applyNumberFormat="1" applyFont="1" applyFill="1" applyBorder="1" applyAlignment="1">
      <alignment horizontal="left" vertical="center"/>
    </xf>
    <xf numFmtId="0" fontId="38" fillId="2" borderId="0" xfId="2" applyNumberFormat="1" applyFont="1" applyFill="1" applyBorder="1" applyAlignment="1" applyProtection="1">
      <alignment horizontal="center" vertical="center"/>
      <protection locked="0"/>
    </xf>
    <xf numFmtId="0" fontId="39" fillId="2" borderId="0" xfId="1" applyNumberFormat="1" applyFont="1" applyFill="1" applyBorder="1" applyAlignment="1" applyProtection="1">
      <alignment horizontal="left" vertical="center"/>
      <protection locked="0"/>
    </xf>
    <xf numFmtId="0" fontId="39" fillId="2" borderId="0" xfId="1" applyNumberFormat="1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4" xr:uid="{1E139A2A-BC74-4651-AD5E-35D897BA9E6F}"/>
    <cellStyle name="標準_周陽シングルス２００２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70</xdr:row>
      <xdr:rowOff>161925</xdr:rowOff>
    </xdr:from>
    <xdr:to>
      <xdr:col>11</xdr:col>
      <xdr:colOff>161925</xdr:colOff>
      <xdr:row>78</xdr:row>
      <xdr:rowOff>104775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4507EB1B-6144-4052-91C8-0C6C96BE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810500"/>
          <a:ext cx="6134100" cy="192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90"/>
  <sheetViews>
    <sheetView showGridLines="0" zoomScaleNormal="100" zoomScaleSheetLayoutView="100" workbookViewId="0">
      <selection activeCell="I63" sqref="I63"/>
    </sheetView>
  </sheetViews>
  <sheetFormatPr defaultColWidth="10.42578125" defaultRowHeight="18.75" customHeight="1" x14ac:dyDescent="0.15"/>
  <cols>
    <col min="1" max="1" width="6" style="27" customWidth="1"/>
    <col min="2" max="2" width="4.140625" style="12" customWidth="1"/>
    <col min="3" max="3" width="17.140625" style="13" customWidth="1"/>
    <col min="4" max="4" width="2.140625" style="13" customWidth="1"/>
    <col min="5" max="5" width="9.42578125" style="14" customWidth="1"/>
    <col min="6" max="6" width="2.140625" style="15" customWidth="1"/>
    <col min="7" max="7" width="4.140625" style="13" customWidth="1"/>
    <col min="8" max="9" width="4.140625" style="16" customWidth="1"/>
    <col min="10" max="14" width="4.140625" style="13" customWidth="1"/>
    <col min="15" max="18" width="4.140625" style="14" customWidth="1"/>
    <col min="19" max="20" width="4.140625" style="13" customWidth="1"/>
    <col min="21" max="21" width="4.140625" style="14" customWidth="1"/>
    <col min="22" max="22" width="7.140625" style="13" customWidth="1"/>
    <col min="23" max="23" width="6.85546875" style="13" customWidth="1"/>
    <col min="24" max="26" width="5.7109375" style="13" customWidth="1"/>
    <col min="27" max="27" width="1.140625" style="13" customWidth="1"/>
    <col min="28" max="30" width="5.7109375" style="13" customWidth="1"/>
    <col min="31" max="31" width="3.42578125" style="13" customWidth="1"/>
    <col min="32" max="32" width="37.140625" style="13" customWidth="1"/>
    <col min="33" max="16384" width="10.42578125" style="13"/>
  </cols>
  <sheetData>
    <row r="1" spans="1:33" ht="18.75" customHeight="1" thickBot="1" x14ac:dyDescent="0.2"/>
    <row r="2" spans="1:33" ht="18.75" customHeight="1" thickBot="1" x14ac:dyDescent="0.2">
      <c r="C2" s="29" t="s">
        <v>184</v>
      </c>
      <c r="D2" s="30"/>
      <c r="E2" s="31"/>
    </row>
    <row r="3" spans="1:33" s="11" customFormat="1" ht="31.5" customHeight="1" x14ac:dyDescent="0.2">
      <c r="A3" s="25"/>
      <c r="B3" s="247"/>
      <c r="C3" s="248" t="s">
        <v>48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10"/>
      <c r="X3" s="10"/>
      <c r="Y3" s="10"/>
    </row>
    <row r="4" spans="1:33" s="11" customFormat="1" ht="18.75" customHeight="1" x14ac:dyDescent="0.15">
      <c r="A4" s="25">
        <v>1</v>
      </c>
      <c r="B4" s="167">
        <v>1</v>
      </c>
      <c r="C4" s="168"/>
      <c r="D4" s="168"/>
      <c r="E4" s="168"/>
      <c r="F4" s="169"/>
      <c r="G4" s="170" t="str">
        <f>IF(C6="","",LEFT(C6,FIND("　",C6,1)-1))</f>
        <v>清木</v>
      </c>
      <c r="H4" s="171"/>
      <c r="I4" s="172"/>
      <c r="J4" s="170" t="str">
        <f>IF(C8="","",LEFT(C8,FIND("　",C8)-1))</f>
        <v>川田</v>
      </c>
      <c r="K4" s="171"/>
      <c r="L4" s="171"/>
      <c r="M4" s="170" t="str">
        <f>IF(C10="","",LEFT(C10,FIND("　",C10)-1))</f>
        <v>田中</v>
      </c>
      <c r="N4" s="171"/>
      <c r="O4" s="171"/>
      <c r="P4" s="170" t="str">
        <f>IF(C12="","",LEFT(C12,FIND("　",C12)-1))</f>
        <v/>
      </c>
      <c r="Q4" s="171"/>
      <c r="R4" s="172"/>
      <c r="S4" s="173" t="s">
        <v>38</v>
      </c>
      <c r="T4" s="174"/>
      <c r="U4" s="174"/>
      <c r="V4" s="175" t="s">
        <v>16</v>
      </c>
      <c r="X4" s="19" t="s">
        <v>39</v>
      </c>
      <c r="Y4" s="19" t="s">
        <v>39</v>
      </c>
      <c r="Z4" s="19" t="s">
        <v>39</v>
      </c>
      <c r="AB4" s="17" t="s">
        <v>41</v>
      </c>
      <c r="AC4" s="53" t="s">
        <v>43</v>
      </c>
      <c r="AE4" s="24"/>
      <c r="AF4" s="22"/>
      <c r="AG4" s="22"/>
    </row>
    <row r="5" spans="1:33" s="11" customFormat="1" ht="18.75" customHeight="1" x14ac:dyDescent="0.15">
      <c r="A5" s="25"/>
      <c r="B5" s="176"/>
      <c r="C5" s="177"/>
      <c r="D5" s="177"/>
      <c r="E5" s="177"/>
      <c r="F5" s="178"/>
      <c r="G5" s="179" t="str">
        <f>IF(C7="","",LEFT(C7,FIND("　",C7,1)-1))</f>
        <v>徳田</v>
      </c>
      <c r="H5" s="180"/>
      <c r="I5" s="181"/>
      <c r="J5" s="179" t="str">
        <f>IF(C9="","",LEFT(C9,FIND("　",C9)-1))</f>
        <v>山本</v>
      </c>
      <c r="K5" s="180"/>
      <c r="L5" s="180"/>
      <c r="M5" s="179" t="str">
        <f>IF(C11="","",LEFT(C11,FIND("　",C11)-1))</f>
        <v>大石</v>
      </c>
      <c r="N5" s="180"/>
      <c r="O5" s="180"/>
      <c r="P5" s="179" t="str">
        <f>IF(C13="","",LEFT(C13,FIND("　",C13)-1))</f>
        <v/>
      </c>
      <c r="Q5" s="180"/>
      <c r="R5" s="181"/>
      <c r="S5" s="182"/>
      <c r="T5" s="183"/>
      <c r="U5" s="183"/>
      <c r="V5" s="184"/>
      <c r="X5" s="20" t="s">
        <v>40</v>
      </c>
      <c r="Y5" s="20" t="s">
        <v>40</v>
      </c>
      <c r="Z5" s="20" t="s">
        <v>40</v>
      </c>
      <c r="AB5" s="18" t="s">
        <v>42</v>
      </c>
      <c r="AC5" s="54"/>
      <c r="AE5" s="22"/>
      <c r="AF5" s="23"/>
      <c r="AG5" s="22"/>
    </row>
    <row r="6" spans="1:33" s="11" customFormat="1" ht="18.75" customHeight="1" x14ac:dyDescent="0.15">
      <c r="A6" s="25"/>
      <c r="B6" s="185">
        <v>1</v>
      </c>
      <c r="C6" s="207" t="s">
        <v>85</v>
      </c>
      <c r="D6" s="187" t="s">
        <v>14</v>
      </c>
      <c r="E6" s="188" t="s">
        <v>66</v>
      </c>
      <c r="F6" s="189" t="s">
        <v>13</v>
      </c>
      <c r="G6" s="270"/>
      <c r="H6" s="271"/>
      <c r="I6" s="271"/>
      <c r="J6" s="272">
        <v>2</v>
      </c>
      <c r="K6" s="273"/>
      <c r="L6" s="274">
        <v>6</v>
      </c>
      <c r="M6" s="272">
        <v>4</v>
      </c>
      <c r="N6" s="273"/>
      <c r="O6" s="274">
        <v>6</v>
      </c>
      <c r="P6" s="272"/>
      <c r="Q6" s="273"/>
      <c r="R6" s="275"/>
      <c r="S6" s="276">
        <f>IF(C6="","",SUM(X6:Z6))</f>
        <v>0</v>
      </c>
      <c r="T6" s="273"/>
      <c r="U6" s="277">
        <f>IF(C6="","",SUM(X7:Z7))</f>
        <v>2</v>
      </c>
      <c r="V6" s="278">
        <v>3</v>
      </c>
      <c r="X6" s="19">
        <f>IF(J6="","",IF(J6&gt;L6,1,0))</f>
        <v>0</v>
      </c>
      <c r="Y6" s="19">
        <f>IF(M6="","",IF(M6&gt;O6,1,0))</f>
        <v>0</v>
      </c>
      <c r="Z6" s="19" t="str">
        <f>IF(P6="","",IF(P6&gt;R6,1,0))</f>
        <v/>
      </c>
      <c r="AB6" s="17">
        <f>J6+M6+P6</f>
        <v>6</v>
      </c>
      <c r="AC6" s="51">
        <f>AB6-AB7</f>
        <v>-6</v>
      </c>
      <c r="AE6" s="22"/>
      <c r="AF6" s="23"/>
      <c r="AG6" s="22"/>
    </row>
    <row r="7" spans="1:33" s="11" customFormat="1" ht="18.75" customHeight="1" x14ac:dyDescent="0.15">
      <c r="A7" s="25"/>
      <c r="B7" s="196"/>
      <c r="C7" s="208" t="s">
        <v>86</v>
      </c>
      <c r="D7" s="198" t="s">
        <v>33</v>
      </c>
      <c r="E7" s="199" t="s">
        <v>76</v>
      </c>
      <c r="F7" s="200" t="s">
        <v>34</v>
      </c>
      <c r="G7" s="279"/>
      <c r="H7" s="280"/>
      <c r="I7" s="280"/>
      <c r="J7" s="281"/>
      <c r="K7" s="282"/>
      <c r="L7" s="283"/>
      <c r="M7" s="281"/>
      <c r="N7" s="282"/>
      <c r="O7" s="283"/>
      <c r="P7" s="281"/>
      <c r="Q7" s="282"/>
      <c r="R7" s="284"/>
      <c r="S7" s="285"/>
      <c r="T7" s="282"/>
      <c r="U7" s="286"/>
      <c r="V7" s="287"/>
      <c r="X7" s="20">
        <f>IF(J6="","",IF(J6&lt;L6,1,0))</f>
        <v>1</v>
      </c>
      <c r="Y7" s="20">
        <f>IF(M6="","",IF(M6&lt;O6,1,0))</f>
        <v>1</v>
      </c>
      <c r="Z7" s="20" t="str">
        <f>IF(P6="","",IF(P6&lt;R6,1,0))</f>
        <v/>
      </c>
      <c r="AB7" s="18">
        <f>L6+O6+R6</f>
        <v>12</v>
      </c>
      <c r="AC7" s="52"/>
      <c r="AE7" s="22"/>
      <c r="AF7" s="23"/>
      <c r="AG7" s="22"/>
    </row>
    <row r="8" spans="1:33" s="11" customFormat="1" ht="18.75" customHeight="1" x14ac:dyDescent="0.15">
      <c r="A8" s="25"/>
      <c r="B8" s="185">
        <v>2</v>
      </c>
      <c r="C8" s="186" t="s">
        <v>87</v>
      </c>
      <c r="D8" s="187" t="s">
        <v>35</v>
      </c>
      <c r="E8" s="188" t="s">
        <v>67</v>
      </c>
      <c r="F8" s="189" t="s">
        <v>32</v>
      </c>
      <c r="G8" s="276">
        <f>IF(L6="","",L6)</f>
        <v>6</v>
      </c>
      <c r="H8" s="273"/>
      <c r="I8" s="277">
        <f>IF(J6="","",J6)</f>
        <v>2</v>
      </c>
      <c r="J8" s="270"/>
      <c r="K8" s="271"/>
      <c r="L8" s="271"/>
      <c r="M8" s="272">
        <v>4</v>
      </c>
      <c r="N8" s="273"/>
      <c r="O8" s="274">
        <v>6</v>
      </c>
      <c r="P8" s="272"/>
      <c r="Q8" s="273"/>
      <c r="R8" s="275"/>
      <c r="S8" s="276">
        <f t="shared" ref="S8" si="0">IF(C8="","",SUM(X8:Z8))</f>
        <v>1</v>
      </c>
      <c r="T8" s="273"/>
      <c r="U8" s="277">
        <f t="shared" ref="U8" si="1">IF(C8="","",SUM(X9:Z9))</f>
        <v>1</v>
      </c>
      <c r="V8" s="278">
        <v>2</v>
      </c>
      <c r="X8" s="19">
        <f>IF(J6="","",IF(L6&gt;J6,1,0))</f>
        <v>1</v>
      </c>
      <c r="Y8" s="19">
        <f>IF(M8="","",IF(M8&gt;O8,1,0))</f>
        <v>0</v>
      </c>
      <c r="Z8" s="19" t="str">
        <f>IF(P8="","",IF(P8&gt;R8,1,0))</f>
        <v/>
      </c>
      <c r="AB8" s="17">
        <f>L6+M8+P8</f>
        <v>10</v>
      </c>
      <c r="AC8" s="51">
        <f>AB8-AB9</f>
        <v>2</v>
      </c>
      <c r="AE8" s="22"/>
      <c r="AF8" s="22"/>
      <c r="AG8" s="22"/>
    </row>
    <row r="9" spans="1:33" s="11" customFormat="1" ht="18.75" customHeight="1" x14ac:dyDescent="0.15">
      <c r="A9" s="25"/>
      <c r="B9" s="196"/>
      <c r="C9" s="197" t="s">
        <v>88</v>
      </c>
      <c r="D9" s="198" t="s">
        <v>33</v>
      </c>
      <c r="E9" s="199" t="s">
        <v>66</v>
      </c>
      <c r="F9" s="200" t="s">
        <v>34</v>
      </c>
      <c r="G9" s="285"/>
      <c r="H9" s="282"/>
      <c r="I9" s="286"/>
      <c r="J9" s="279"/>
      <c r="K9" s="280"/>
      <c r="L9" s="280"/>
      <c r="M9" s="281"/>
      <c r="N9" s="282"/>
      <c r="O9" s="283"/>
      <c r="P9" s="281"/>
      <c r="Q9" s="282"/>
      <c r="R9" s="284"/>
      <c r="S9" s="285"/>
      <c r="T9" s="282"/>
      <c r="U9" s="286"/>
      <c r="V9" s="287"/>
      <c r="X9" s="20">
        <f>IF(J6="","",IF(J6&gt;L6,1,0))</f>
        <v>0</v>
      </c>
      <c r="Y9" s="20">
        <f>IF(M8="","",IF(O8&gt;M8,1,0))</f>
        <v>1</v>
      </c>
      <c r="Z9" s="20" t="str">
        <f>IF(P8="","",IF(R8&gt;P8,1,0))</f>
        <v/>
      </c>
      <c r="AB9" s="18">
        <f>J6+O8+R8</f>
        <v>8</v>
      </c>
      <c r="AC9" s="52"/>
      <c r="AE9" s="22"/>
      <c r="AF9" s="22"/>
      <c r="AG9" s="22"/>
    </row>
    <row r="10" spans="1:33" s="11" customFormat="1" ht="18.75" customHeight="1" x14ac:dyDescent="0.15">
      <c r="A10" s="25"/>
      <c r="B10" s="185">
        <v>3</v>
      </c>
      <c r="C10" s="250" t="s">
        <v>89</v>
      </c>
      <c r="D10" s="139" t="s">
        <v>36</v>
      </c>
      <c r="E10" s="140" t="s">
        <v>99</v>
      </c>
      <c r="F10" s="251" t="s">
        <v>37</v>
      </c>
      <c r="G10" s="276">
        <f>IF(O6="","",O6)</f>
        <v>6</v>
      </c>
      <c r="H10" s="273"/>
      <c r="I10" s="288">
        <f>IF(M6="","",M6)</f>
        <v>4</v>
      </c>
      <c r="J10" s="289">
        <f>IF(O8="","",O8)</f>
        <v>6</v>
      </c>
      <c r="K10" s="273"/>
      <c r="L10" s="290">
        <f>IF(M8="","",M8)</f>
        <v>4</v>
      </c>
      <c r="M10" s="270"/>
      <c r="N10" s="271"/>
      <c r="O10" s="291"/>
      <c r="P10" s="272"/>
      <c r="Q10" s="273"/>
      <c r="R10" s="275"/>
      <c r="S10" s="276">
        <f t="shared" ref="S10" si="2">IF(C10="","",SUM(X10:Z10))</f>
        <v>2</v>
      </c>
      <c r="T10" s="273"/>
      <c r="U10" s="288">
        <f t="shared" ref="U10" si="3">IF(C10="","",SUM(X11:Z11))</f>
        <v>0</v>
      </c>
      <c r="V10" s="278">
        <v>1</v>
      </c>
      <c r="X10" s="19">
        <f>IF(M6="","",IF(O6&gt;M6,1,0))</f>
        <v>1</v>
      </c>
      <c r="Y10" s="19">
        <f>IF(M8="","",IF(O8&gt;M8,1,0))</f>
        <v>1</v>
      </c>
      <c r="Z10" s="19" t="str">
        <f>IF(P10="","",IF(P10&gt;R10,1,0))</f>
        <v/>
      </c>
      <c r="AB10" s="17">
        <f>O6+O8+P10</f>
        <v>12</v>
      </c>
      <c r="AC10" s="51">
        <f>AB10-AB11</f>
        <v>4</v>
      </c>
      <c r="AE10" s="22"/>
      <c r="AF10" s="22"/>
      <c r="AG10" s="22"/>
    </row>
    <row r="11" spans="1:33" s="11" customFormat="1" ht="18.75" customHeight="1" x14ac:dyDescent="0.15">
      <c r="A11" s="25"/>
      <c r="B11" s="196"/>
      <c r="C11" s="250" t="s">
        <v>90</v>
      </c>
      <c r="D11" s="139" t="s">
        <v>36</v>
      </c>
      <c r="E11" s="140" t="s">
        <v>99</v>
      </c>
      <c r="F11" s="251" t="s">
        <v>37</v>
      </c>
      <c r="G11" s="285"/>
      <c r="H11" s="282"/>
      <c r="I11" s="292"/>
      <c r="J11" s="293"/>
      <c r="K11" s="282"/>
      <c r="L11" s="294"/>
      <c r="M11" s="279"/>
      <c r="N11" s="280"/>
      <c r="O11" s="295"/>
      <c r="P11" s="281"/>
      <c r="Q11" s="282"/>
      <c r="R11" s="284"/>
      <c r="S11" s="285"/>
      <c r="T11" s="282"/>
      <c r="U11" s="292"/>
      <c r="V11" s="287"/>
      <c r="X11" s="20">
        <f>IF(M6="","",IF(M6&gt;O6,1,0))</f>
        <v>0</v>
      </c>
      <c r="Y11" s="20">
        <f>IF(M8="","",IF(M8&gt;O8,1,0))</f>
        <v>0</v>
      </c>
      <c r="Z11" s="20" t="str">
        <f>IF(P10="","",IF(R10&gt;P10,1,0))</f>
        <v/>
      </c>
      <c r="AB11" s="18">
        <f>M6+M8+R10</f>
        <v>8</v>
      </c>
      <c r="AC11" s="52"/>
    </row>
    <row r="12" spans="1:33" s="11" customFormat="1" ht="18.75" customHeight="1" x14ac:dyDescent="0.15">
      <c r="A12" s="25"/>
      <c r="B12" s="185">
        <v>4</v>
      </c>
      <c r="C12" s="186"/>
      <c r="D12" s="187"/>
      <c r="E12" s="188"/>
      <c r="F12" s="189"/>
      <c r="G12" s="193" t="str">
        <f>IF(R6="","",R6)</f>
        <v/>
      </c>
      <c r="H12" s="192"/>
      <c r="I12" s="194" t="str">
        <f>IF(P6="","",P6)</f>
        <v/>
      </c>
      <c r="J12" s="193" t="str">
        <f>IF(R8="","",R8)</f>
        <v/>
      </c>
      <c r="K12" s="192"/>
      <c r="L12" s="194" t="str">
        <f>IF(P8="","",P8)</f>
        <v/>
      </c>
      <c r="M12" s="193" t="str">
        <f>IF(R10="","",R10)</f>
        <v/>
      </c>
      <c r="N12" s="192"/>
      <c r="O12" s="209" t="str">
        <f>IF(P10="","",P10)</f>
        <v/>
      </c>
      <c r="P12" s="190"/>
      <c r="Q12" s="191"/>
      <c r="R12" s="210"/>
      <c r="S12" s="193" t="str">
        <f t="shared" ref="S12" si="4">IF(C12="","",SUM(X12:Z12))</f>
        <v/>
      </c>
      <c r="T12" s="192"/>
      <c r="U12" s="194" t="str">
        <f t="shared" ref="U12" si="5">IF(C12="","",SUM(X13:Z13))</f>
        <v/>
      </c>
      <c r="V12" s="195"/>
      <c r="X12" s="19" t="str">
        <f>IF(P6="","",IF(R6&gt;P6,1,0))</f>
        <v/>
      </c>
      <c r="Y12" s="19" t="str">
        <f>IF(P8="","",IF(R8&gt;P8,1,0))</f>
        <v/>
      </c>
      <c r="Z12" s="19" t="str">
        <f>IF(P10="","",IF(R10&gt;P10,1,0))</f>
        <v/>
      </c>
      <c r="AB12" s="17">
        <f>R6+R8+R10</f>
        <v>0</v>
      </c>
      <c r="AC12" s="51">
        <f>AB12-AB13</f>
        <v>0</v>
      </c>
    </row>
    <row r="13" spans="1:33" s="11" customFormat="1" ht="18.75" customHeight="1" x14ac:dyDescent="0.15">
      <c r="A13" s="25"/>
      <c r="B13" s="196"/>
      <c r="C13" s="197"/>
      <c r="D13" s="198"/>
      <c r="E13" s="199"/>
      <c r="F13" s="200"/>
      <c r="G13" s="204"/>
      <c r="H13" s="203"/>
      <c r="I13" s="205"/>
      <c r="J13" s="204"/>
      <c r="K13" s="203"/>
      <c r="L13" s="205"/>
      <c r="M13" s="204"/>
      <c r="N13" s="203"/>
      <c r="O13" s="211"/>
      <c r="P13" s="201"/>
      <c r="Q13" s="202"/>
      <c r="R13" s="212"/>
      <c r="S13" s="204"/>
      <c r="T13" s="203"/>
      <c r="U13" s="205"/>
      <c r="V13" s="206"/>
      <c r="X13" s="20" t="str">
        <f>IF(P6="","",IF(P6&gt;R6,1,0))</f>
        <v/>
      </c>
      <c r="Y13" s="20" t="str">
        <f>IF(P8="","",IF(P8&gt;R8,1,0))</f>
        <v/>
      </c>
      <c r="Z13" s="20" t="str">
        <f>IF(P10="","",IF(P10&gt;R10,1,0))</f>
        <v/>
      </c>
      <c r="AB13" s="18">
        <f>P6+P8+P10</f>
        <v>0</v>
      </c>
      <c r="AC13" s="52"/>
    </row>
    <row r="14" spans="1:33" s="11" customFormat="1" ht="18.75" customHeight="1" x14ac:dyDescent="0.15">
      <c r="A14" s="25"/>
      <c r="B14" s="252"/>
      <c r="C14" s="138"/>
      <c r="D14" s="139"/>
      <c r="E14" s="140"/>
      <c r="F14" s="141"/>
      <c r="G14" s="253"/>
      <c r="H14" s="254"/>
      <c r="I14" s="255"/>
      <c r="J14" s="253"/>
      <c r="K14" s="254"/>
      <c r="L14" s="255"/>
      <c r="M14" s="253"/>
      <c r="N14" s="254"/>
      <c r="O14" s="255"/>
      <c r="P14" s="254"/>
      <c r="Q14" s="254"/>
      <c r="R14" s="254"/>
      <c r="S14" s="253"/>
      <c r="T14" s="254"/>
      <c r="U14" s="255"/>
      <c r="V14" s="256"/>
      <c r="X14" s="28"/>
      <c r="Y14" s="28"/>
      <c r="Z14" s="28"/>
    </row>
    <row r="15" spans="1:33" s="21" customFormat="1" ht="31.5" customHeight="1" x14ac:dyDescent="0.2">
      <c r="A15" s="26"/>
      <c r="B15" s="247"/>
      <c r="C15" s="257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10"/>
      <c r="X15" s="10"/>
      <c r="Y15" s="10"/>
      <c r="Z15" s="11"/>
      <c r="AA15" s="11"/>
      <c r="AB15" s="11"/>
      <c r="AC15" s="11"/>
    </row>
    <row r="16" spans="1:33" s="21" customFormat="1" ht="18.75" customHeight="1" x14ac:dyDescent="0.15">
      <c r="A16" s="26">
        <v>2</v>
      </c>
      <c r="B16" s="167" t="s">
        <v>44</v>
      </c>
      <c r="C16" s="168"/>
      <c r="D16" s="168"/>
      <c r="E16" s="168"/>
      <c r="F16" s="169"/>
      <c r="G16" s="170" t="str">
        <f>IF(C18="","",LEFT(C18,FIND("　",C18,1)-1))</f>
        <v>谷岡</v>
      </c>
      <c r="H16" s="171"/>
      <c r="I16" s="172"/>
      <c r="J16" s="170" t="str">
        <f>IF(C20="","",LEFT(C20,FIND("　",C20)-1))</f>
        <v>田口</v>
      </c>
      <c r="K16" s="171"/>
      <c r="L16" s="171"/>
      <c r="M16" s="170" t="str">
        <f>IF(C22="","",LEFT(C22,FIND("　",C22)-1))</f>
        <v>緒方</v>
      </c>
      <c r="N16" s="171"/>
      <c r="O16" s="171"/>
      <c r="P16" s="170" t="str">
        <f>IF(C24="","",LEFT(C24,FIND("　",C24)-1))</f>
        <v/>
      </c>
      <c r="Q16" s="171"/>
      <c r="R16" s="172"/>
      <c r="S16" s="173" t="s">
        <v>38</v>
      </c>
      <c r="T16" s="174"/>
      <c r="U16" s="174"/>
      <c r="V16" s="175" t="s">
        <v>16</v>
      </c>
      <c r="W16" s="11"/>
      <c r="X16" s="19" t="s">
        <v>39</v>
      </c>
      <c r="Y16" s="19" t="s">
        <v>39</v>
      </c>
      <c r="Z16" s="19" t="s">
        <v>39</v>
      </c>
      <c r="AA16" s="11"/>
      <c r="AB16" s="17" t="s">
        <v>41</v>
      </c>
      <c r="AC16" s="53" t="s">
        <v>43</v>
      </c>
    </row>
    <row r="17" spans="1:29" s="21" customFormat="1" ht="18.75" customHeight="1" x14ac:dyDescent="0.15">
      <c r="A17" s="26"/>
      <c r="B17" s="176"/>
      <c r="C17" s="177"/>
      <c r="D17" s="177"/>
      <c r="E17" s="177"/>
      <c r="F17" s="178"/>
      <c r="G17" s="179" t="str">
        <f>IF(C19="","",LEFT(C19,FIND("　",C19,1)-1))</f>
        <v>木本</v>
      </c>
      <c r="H17" s="180"/>
      <c r="I17" s="181"/>
      <c r="J17" s="179" t="str">
        <f>IF(C21="","",LEFT(C21,FIND("　",C21)-1))</f>
        <v>松井</v>
      </c>
      <c r="K17" s="180"/>
      <c r="L17" s="180"/>
      <c r="M17" s="179" t="str">
        <f>IF(C23="","",LEFT(C23,FIND("　",C23)-1))</f>
        <v>倉光</v>
      </c>
      <c r="N17" s="180"/>
      <c r="O17" s="180"/>
      <c r="P17" s="179" t="str">
        <f>IF(C25="","",LEFT(C25,FIND("　",C25)-1))</f>
        <v/>
      </c>
      <c r="Q17" s="180"/>
      <c r="R17" s="181"/>
      <c r="S17" s="182"/>
      <c r="T17" s="183"/>
      <c r="U17" s="183"/>
      <c r="V17" s="184"/>
      <c r="W17" s="11"/>
      <c r="X17" s="20" t="s">
        <v>40</v>
      </c>
      <c r="Y17" s="20" t="s">
        <v>40</v>
      </c>
      <c r="Z17" s="20" t="s">
        <v>40</v>
      </c>
      <c r="AA17" s="11"/>
      <c r="AB17" s="18" t="s">
        <v>42</v>
      </c>
      <c r="AC17" s="54"/>
    </row>
    <row r="18" spans="1:29" s="21" customFormat="1" ht="18.75" customHeight="1" x14ac:dyDescent="0.15">
      <c r="A18" s="26"/>
      <c r="B18" s="185">
        <v>1</v>
      </c>
      <c r="C18" s="207" t="s">
        <v>91</v>
      </c>
      <c r="D18" s="187" t="s">
        <v>14</v>
      </c>
      <c r="E18" s="188" t="s">
        <v>76</v>
      </c>
      <c r="F18" s="189" t="s">
        <v>13</v>
      </c>
      <c r="G18" s="270"/>
      <c r="H18" s="271"/>
      <c r="I18" s="271"/>
      <c r="J18" s="272">
        <v>8</v>
      </c>
      <c r="K18" s="273"/>
      <c r="L18" s="274">
        <v>0</v>
      </c>
      <c r="M18" s="272">
        <v>8</v>
      </c>
      <c r="N18" s="273"/>
      <c r="O18" s="274">
        <v>4</v>
      </c>
      <c r="P18" s="272"/>
      <c r="Q18" s="273"/>
      <c r="R18" s="275"/>
      <c r="S18" s="276">
        <f>IF(C18="","",SUM(X18:Z18))</f>
        <v>2</v>
      </c>
      <c r="T18" s="273"/>
      <c r="U18" s="277">
        <f>IF(C18="","",SUM(X19:Z19))</f>
        <v>0</v>
      </c>
      <c r="V18" s="278">
        <v>1</v>
      </c>
      <c r="W18" s="11"/>
      <c r="X18" s="19">
        <f>IF(J18="","",IF(J18&gt;L18,1,0))</f>
        <v>1</v>
      </c>
      <c r="Y18" s="19">
        <f>IF(M18="","",IF(M18&gt;O18,1,0))</f>
        <v>1</v>
      </c>
      <c r="Z18" s="19" t="str">
        <f>IF(P18="","",IF(P18&gt;R18,1,0))</f>
        <v/>
      </c>
      <c r="AA18" s="11"/>
      <c r="AB18" s="17">
        <f>J18+M18+P18</f>
        <v>16</v>
      </c>
      <c r="AC18" s="51">
        <f>AB18-AB19</f>
        <v>12</v>
      </c>
    </row>
    <row r="19" spans="1:29" s="21" customFormat="1" ht="18.75" customHeight="1" x14ac:dyDescent="0.15">
      <c r="A19" s="26"/>
      <c r="B19" s="196"/>
      <c r="C19" s="208" t="s">
        <v>92</v>
      </c>
      <c r="D19" s="198" t="s">
        <v>14</v>
      </c>
      <c r="E19" s="199" t="s">
        <v>99</v>
      </c>
      <c r="F19" s="200" t="s">
        <v>13</v>
      </c>
      <c r="G19" s="279"/>
      <c r="H19" s="280"/>
      <c r="I19" s="280"/>
      <c r="J19" s="281"/>
      <c r="K19" s="282"/>
      <c r="L19" s="283"/>
      <c r="M19" s="281"/>
      <c r="N19" s="282"/>
      <c r="O19" s="283"/>
      <c r="P19" s="281"/>
      <c r="Q19" s="282"/>
      <c r="R19" s="284"/>
      <c r="S19" s="285"/>
      <c r="T19" s="282"/>
      <c r="U19" s="286"/>
      <c r="V19" s="287"/>
      <c r="W19" s="11"/>
      <c r="X19" s="20">
        <f>IF(J18="","",IF(J18&lt;L18,1,0))</f>
        <v>0</v>
      </c>
      <c r="Y19" s="20">
        <f>IF(M18="","",IF(M18&lt;O18,1,0))</f>
        <v>0</v>
      </c>
      <c r="Z19" s="20" t="str">
        <f>IF(P18="","",IF(P18&lt;R18,1,0))</f>
        <v/>
      </c>
      <c r="AA19" s="11"/>
      <c r="AB19" s="18">
        <f>L18+O18+R18</f>
        <v>4</v>
      </c>
      <c r="AC19" s="52"/>
    </row>
    <row r="20" spans="1:29" s="21" customFormat="1" ht="18.75" customHeight="1" x14ac:dyDescent="0.15">
      <c r="A20" s="26"/>
      <c r="B20" s="185">
        <v>2</v>
      </c>
      <c r="C20" s="186" t="s">
        <v>100</v>
      </c>
      <c r="D20" s="187" t="s">
        <v>14</v>
      </c>
      <c r="E20" s="188" t="s">
        <v>66</v>
      </c>
      <c r="F20" s="189" t="s">
        <v>13</v>
      </c>
      <c r="G20" s="276">
        <f>IF(L18="","",L18)</f>
        <v>0</v>
      </c>
      <c r="H20" s="273"/>
      <c r="I20" s="277">
        <f>IF(J18="","",J18)</f>
        <v>8</v>
      </c>
      <c r="J20" s="270"/>
      <c r="K20" s="271"/>
      <c r="L20" s="271"/>
      <c r="M20" s="272">
        <v>0</v>
      </c>
      <c r="N20" s="273"/>
      <c r="O20" s="274">
        <v>8</v>
      </c>
      <c r="P20" s="272"/>
      <c r="Q20" s="273"/>
      <c r="R20" s="275"/>
      <c r="S20" s="276">
        <f t="shared" ref="S20" si="6">IF(C20="","",SUM(X20:Z20))</f>
        <v>0</v>
      </c>
      <c r="T20" s="273"/>
      <c r="U20" s="277">
        <f t="shared" ref="U20" si="7">IF(C20="","",SUM(X21:Z21))</f>
        <v>2</v>
      </c>
      <c r="V20" s="278" t="s">
        <v>204</v>
      </c>
      <c r="W20" s="11"/>
      <c r="X20" s="19">
        <f>IF(J18="","",IF(L18&gt;J18,1,0))</f>
        <v>0</v>
      </c>
      <c r="Y20" s="19">
        <f>IF(M20="","",IF(M20&gt;O20,1,0))</f>
        <v>0</v>
      </c>
      <c r="Z20" s="19" t="str">
        <f>IF(P20="","",IF(P20&gt;R20,1,0))</f>
        <v/>
      </c>
      <c r="AA20" s="11"/>
      <c r="AB20" s="17">
        <f>L18+M20+P20</f>
        <v>0</v>
      </c>
      <c r="AC20" s="51">
        <f>AB20-AB21</f>
        <v>-16</v>
      </c>
    </row>
    <row r="21" spans="1:29" s="21" customFormat="1" ht="18.75" customHeight="1" x14ac:dyDescent="0.15">
      <c r="A21" s="26"/>
      <c r="B21" s="196"/>
      <c r="C21" s="197" t="s">
        <v>101</v>
      </c>
      <c r="D21" s="198" t="s">
        <v>14</v>
      </c>
      <c r="E21" s="199" t="s">
        <v>104</v>
      </c>
      <c r="F21" s="200" t="s">
        <v>13</v>
      </c>
      <c r="G21" s="285"/>
      <c r="H21" s="282"/>
      <c r="I21" s="286"/>
      <c r="J21" s="279"/>
      <c r="K21" s="280"/>
      <c r="L21" s="280"/>
      <c r="M21" s="281"/>
      <c r="N21" s="282"/>
      <c r="O21" s="283"/>
      <c r="P21" s="281"/>
      <c r="Q21" s="282"/>
      <c r="R21" s="284"/>
      <c r="S21" s="285"/>
      <c r="T21" s="282"/>
      <c r="U21" s="286"/>
      <c r="V21" s="287"/>
      <c r="W21" s="11"/>
      <c r="X21" s="20">
        <f>IF(J18="","",IF(J18&gt;L18,1,0))</f>
        <v>1</v>
      </c>
      <c r="Y21" s="20">
        <f>IF(M20="","",IF(O20&gt;M20,1,0))</f>
        <v>1</v>
      </c>
      <c r="Z21" s="20" t="str">
        <f>IF(P20="","",IF(R20&gt;P20,1,0))</f>
        <v/>
      </c>
      <c r="AA21" s="11"/>
      <c r="AB21" s="18">
        <f>J18+O20+R20</f>
        <v>16</v>
      </c>
      <c r="AC21" s="52"/>
    </row>
    <row r="22" spans="1:29" s="21" customFormat="1" ht="18.75" customHeight="1" x14ac:dyDescent="0.15">
      <c r="A22" s="26"/>
      <c r="B22" s="185">
        <v>3</v>
      </c>
      <c r="C22" s="250" t="s">
        <v>102</v>
      </c>
      <c r="D22" s="139" t="s">
        <v>14</v>
      </c>
      <c r="E22" s="140" t="s">
        <v>65</v>
      </c>
      <c r="F22" s="251" t="s">
        <v>13</v>
      </c>
      <c r="G22" s="276">
        <f>IF(O18="","",O18)</f>
        <v>4</v>
      </c>
      <c r="H22" s="273"/>
      <c r="I22" s="288">
        <f>IF(M18="","",M18)</f>
        <v>8</v>
      </c>
      <c r="J22" s="289">
        <f>IF(O20="","",O20)</f>
        <v>8</v>
      </c>
      <c r="K22" s="273"/>
      <c r="L22" s="290">
        <f>IF(M20="","",M20)</f>
        <v>0</v>
      </c>
      <c r="M22" s="270"/>
      <c r="N22" s="271"/>
      <c r="O22" s="291"/>
      <c r="P22" s="272"/>
      <c r="Q22" s="273"/>
      <c r="R22" s="275"/>
      <c r="S22" s="276">
        <f t="shared" ref="S22" si="8">IF(C22="","",SUM(X22:Z22))</f>
        <v>1</v>
      </c>
      <c r="T22" s="273"/>
      <c r="U22" s="277">
        <f t="shared" ref="U22" si="9">IF(C22="","",SUM(X23:Z23))</f>
        <v>1</v>
      </c>
      <c r="V22" s="278">
        <v>2</v>
      </c>
      <c r="W22" s="11"/>
      <c r="X22" s="19">
        <f>IF(M18="","",IF(O18&gt;M18,1,0))</f>
        <v>0</v>
      </c>
      <c r="Y22" s="19">
        <f>IF(M20="","",IF(O20&gt;M20,1,0))</f>
        <v>1</v>
      </c>
      <c r="Z22" s="19" t="str">
        <f>IF(P22="","",IF(P22&gt;R22,1,0))</f>
        <v/>
      </c>
      <c r="AA22" s="11"/>
      <c r="AB22" s="17">
        <f>O18+O20+P22</f>
        <v>12</v>
      </c>
      <c r="AC22" s="51">
        <f>AB22-AB23</f>
        <v>4</v>
      </c>
    </row>
    <row r="23" spans="1:29" s="21" customFormat="1" ht="18.75" customHeight="1" x14ac:dyDescent="0.15">
      <c r="A23" s="26"/>
      <c r="B23" s="196"/>
      <c r="C23" s="250" t="s">
        <v>103</v>
      </c>
      <c r="D23" s="139" t="s">
        <v>14</v>
      </c>
      <c r="E23" s="140" t="s">
        <v>65</v>
      </c>
      <c r="F23" s="251" t="s">
        <v>13</v>
      </c>
      <c r="G23" s="285"/>
      <c r="H23" s="282"/>
      <c r="I23" s="292"/>
      <c r="J23" s="293"/>
      <c r="K23" s="282"/>
      <c r="L23" s="294"/>
      <c r="M23" s="279"/>
      <c r="N23" s="280"/>
      <c r="O23" s="295"/>
      <c r="P23" s="281"/>
      <c r="Q23" s="282"/>
      <c r="R23" s="284"/>
      <c r="S23" s="285"/>
      <c r="T23" s="282"/>
      <c r="U23" s="286"/>
      <c r="V23" s="287"/>
      <c r="W23" s="11"/>
      <c r="X23" s="20">
        <f>IF(M18="","",IF(M18&gt;O18,1,0))</f>
        <v>1</v>
      </c>
      <c r="Y23" s="20">
        <f>IF(M20="","",IF(M20&gt;O20,1,0))</f>
        <v>0</v>
      </c>
      <c r="Z23" s="20" t="str">
        <f>IF(P22="","",IF(R22&gt;P22,1,0))</f>
        <v/>
      </c>
      <c r="AA23" s="11"/>
      <c r="AB23" s="18">
        <f>M18+M20+R22</f>
        <v>8</v>
      </c>
      <c r="AC23" s="52"/>
    </row>
    <row r="24" spans="1:29" s="21" customFormat="1" ht="18.75" customHeight="1" x14ac:dyDescent="0.15">
      <c r="A24" s="26"/>
      <c r="B24" s="185">
        <v>4</v>
      </c>
      <c r="C24" s="186"/>
      <c r="D24" s="187"/>
      <c r="E24" s="188"/>
      <c r="F24" s="189"/>
      <c r="G24" s="193" t="str">
        <f>IF(R18="","",R18)</f>
        <v/>
      </c>
      <c r="H24" s="192"/>
      <c r="I24" s="194" t="str">
        <f>IF(P18="","",P18)</f>
        <v/>
      </c>
      <c r="J24" s="193" t="str">
        <f>IF(R20="","",R20)</f>
        <v/>
      </c>
      <c r="K24" s="192"/>
      <c r="L24" s="194" t="str">
        <f>IF(P20="","",P20)</f>
        <v/>
      </c>
      <c r="M24" s="193" t="str">
        <f>IF(R22="","",R22)</f>
        <v/>
      </c>
      <c r="N24" s="192"/>
      <c r="O24" s="209" t="str">
        <f>IF(P22="","",P22)</f>
        <v/>
      </c>
      <c r="P24" s="190"/>
      <c r="Q24" s="191"/>
      <c r="R24" s="210"/>
      <c r="S24" s="193" t="str">
        <f t="shared" ref="S24" si="10">IF(C24="","",SUM(X24:Z24))</f>
        <v/>
      </c>
      <c r="T24" s="192"/>
      <c r="U24" s="194" t="str">
        <f t="shared" ref="U24" si="11">IF(C24="","",SUM(X25:Z25))</f>
        <v/>
      </c>
      <c r="V24" s="195"/>
      <c r="W24" s="11"/>
      <c r="X24" s="19" t="str">
        <f>IF(P18="","",IF(R18&gt;P18,1,0))</f>
        <v/>
      </c>
      <c r="Y24" s="19" t="str">
        <f>IF(P20="","",IF(R20&gt;P20,1,0))</f>
        <v/>
      </c>
      <c r="Z24" s="19" t="str">
        <f>IF(P22="","",IF(R22&gt;P22,1,0))</f>
        <v/>
      </c>
      <c r="AA24" s="11"/>
      <c r="AB24" s="17">
        <f>R18+R20+R22</f>
        <v>0</v>
      </c>
      <c r="AC24" s="51">
        <f>AB24-AB25</f>
        <v>0</v>
      </c>
    </row>
    <row r="25" spans="1:29" s="21" customFormat="1" ht="18.75" customHeight="1" x14ac:dyDescent="0.15">
      <c r="A25" s="26"/>
      <c r="B25" s="196"/>
      <c r="C25" s="197"/>
      <c r="D25" s="198"/>
      <c r="E25" s="199"/>
      <c r="F25" s="200"/>
      <c r="G25" s="204"/>
      <c r="H25" s="203"/>
      <c r="I25" s="205"/>
      <c r="J25" s="204"/>
      <c r="K25" s="203"/>
      <c r="L25" s="205"/>
      <c r="M25" s="204"/>
      <c r="N25" s="203"/>
      <c r="O25" s="211"/>
      <c r="P25" s="201"/>
      <c r="Q25" s="202"/>
      <c r="R25" s="212"/>
      <c r="S25" s="204"/>
      <c r="T25" s="203"/>
      <c r="U25" s="205"/>
      <c r="V25" s="206"/>
      <c r="W25" s="11"/>
      <c r="X25" s="20" t="str">
        <f>IF(P18="","",IF(P18&gt;R18,1,0))</f>
        <v/>
      </c>
      <c r="Y25" s="20" t="str">
        <f>IF(P20="","",IF(P20&gt;R20,1,0))</f>
        <v/>
      </c>
      <c r="Z25" s="20" t="str">
        <f>IF(P22="","",IF(P22&gt;R22,1,0))</f>
        <v/>
      </c>
      <c r="AA25" s="11"/>
      <c r="AB25" s="18">
        <f>P18+P20+P22</f>
        <v>0</v>
      </c>
      <c r="AC25" s="52"/>
    </row>
    <row r="26" spans="1:29" s="21" customFormat="1" ht="18.75" customHeight="1" x14ac:dyDescent="0.15">
      <c r="A26" s="26"/>
      <c r="B26" s="252"/>
      <c r="C26" s="138"/>
      <c r="D26" s="139"/>
      <c r="E26" s="140"/>
      <c r="F26" s="141"/>
      <c r="G26" s="253"/>
      <c r="H26" s="254"/>
      <c r="I26" s="255"/>
      <c r="J26" s="253"/>
      <c r="K26" s="254"/>
      <c r="L26" s="255"/>
      <c r="M26" s="253"/>
      <c r="N26" s="254"/>
      <c r="O26" s="255"/>
      <c r="P26" s="254"/>
      <c r="Q26" s="254"/>
      <c r="R26" s="254"/>
      <c r="S26" s="253"/>
      <c r="T26" s="254"/>
      <c r="U26" s="255"/>
      <c r="V26" s="256"/>
      <c r="W26" s="11"/>
      <c r="X26" s="28"/>
      <c r="Y26" s="28"/>
      <c r="Z26" s="28"/>
      <c r="AA26" s="11"/>
      <c r="AB26" s="11"/>
      <c r="AC26" s="11"/>
    </row>
    <row r="27" spans="1:29" s="21" customFormat="1" ht="31.5" customHeight="1" x14ac:dyDescent="0.2">
      <c r="A27" s="26"/>
      <c r="B27" s="247"/>
      <c r="C27" s="257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10"/>
      <c r="X27" s="10"/>
      <c r="Y27" s="10"/>
      <c r="Z27" s="11"/>
      <c r="AA27" s="11"/>
      <c r="AB27" s="11"/>
      <c r="AC27" s="11"/>
    </row>
    <row r="28" spans="1:29" s="21" customFormat="1" ht="18.75" customHeight="1" x14ac:dyDescent="0.15">
      <c r="A28" s="26">
        <v>3</v>
      </c>
      <c r="B28" s="167" t="s">
        <v>45</v>
      </c>
      <c r="C28" s="168"/>
      <c r="D28" s="168"/>
      <c r="E28" s="168"/>
      <c r="F28" s="169"/>
      <c r="G28" s="170" t="str">
        <f>IF(C30="","",LEFT(C30,FIND("　",C30,1)-1))</f>
        <v>友永</v>
      </c>
      <c r="H28" s="171"/>
      <c r="I28" s="172"/>
      <c r="J28" s="170" t="str">
        <f>IF(C32="","",LEFT(C32,FIND("　",C32)-1))</f>
        <v>安部</v>
      </c>
      <c r="K28" s="171"/>
      <c r="L28" s="171"/>
      <c r="M28" s="170" t="str">
        <f>IF(C34="","",LEFT(C34,FIND("　",C34)-1))</f>
        <v>冨田</v>
      </c>
      <c r="N28" s="171"/>
      <c r="O28" s="171"/>
      <c r="P28" s="170" t="str">
        <f>IF(C36="","",LEFT(C36,FIND("　",C36)-1))</f>
        <v/>
      </c>
      <c r="Q28" s="171"/>
      <c r="R28" s="172"/>
      <c r="S28" s="173" t="s">
        <v>38</v>
      </c>
      <c r="T28" s="174"/>
      <c r="U28" s="174"/>
      <c r="V28" s="175" t="s">
        <v>16</v>
      </c>
      <c r="W28" s="11"/>
      <c r="X28" s="19" t="s">
        <v>39</v>
      </c>
      <c r="Y28" s="19" t="s">
        <v>39</v>
      </c>
      <c r="Z28" s="19" t="s">
        <v>39</v>
      </c>
      <c r="AA28" s="11"/>
      <c r="AB28" s="17" t="s">
        <v>41</v>
      </c>
      <c r="AC28" s="53" t="s">
        <v>43</v>
      </c>
    </row>
    <row r="29" spans="1:29" s="21" customFormat="1" ht="18.75" customHeight="1" x14ac:dyDescent="0.15">
      <c r="A29" s="26"/>
      <c r="B29" s="176"/>
      <c r="C29" s="177"/>
      <c r="D29" s="177"/>
      <c r="E29" s="177"/>
      <c r="F29" s="178"/>
      <c r="G29" s="179" t="str">
        <f>IF(C31="","",LEFT(C31,FIND("　",C31,1)-1))</f>
        <v>国沢</v>
      </c>
      <c r="H29" s="180"/>
      <c r="I29" s="181"/>
      <c r="J29" s="179" t="str">
        <f>IF(C33="","",LEFT(C33,FIND("　",C33)-1))</f>
        <v>野頭</v>
      </c>
      <c r="K29" s="180"/>
      <c r="L29" s="180"/>
      <c r="M29" s="179" t="str">
        <f>IF(C35="","",LEFT(C35,FIND("　",C35)-1))</f>
        <v>松尾</v>
      </c>
      <c r="N29" s="180"/>
      <c r="O29" s="180"/>
      <c r="P29" s="179" t="str">
        <f>IF(C37="","",LEFT(C37,FIND("　",C37)-1))</f>
        <v/>
      </c>
      <c r="Q29" s="180"/>
      <c r="R29" s="181"/>
      <c r="S29" s="182"/>
      <c r="T29" s="183"/>
      <c r="U29" s="183"/>
      <c r="V29" s="184"/>
      <c r="W29" s="11"/>
      <c r="X29" s="20" t="s">
        <v>40</v>
      </c>
      <c r="Y29" s="20" t="s">
        <v>40</v>
      </c>
      <c r="Z29" s="20" t="s">
        <v>40</v>
      </c>
      <c r="AA29" s="11"/>
      <c r="AB29" s="18" t="s">
        <v>42</v>
      </c>
      <c r="AC29" s="54"/>
    </row>
    <row r="30" spans="1:29" s="21" customFormat="1" ht="18.75" customHeight="1" x14ac:dyDescent="0.15">
      <c r="A30" s="26"/>
      <c r="B30" s="258">
        <v>1</v>
      </c>
      <c r="C30" s="259" t="s">
        <v>93</v>
      </c>
      <c r="D30" s="139" t="s">
        <v>14</v>
      </c>
      <c r="E30" s="140" t="s">
        <v>99</v>
      </c>
      <c r="F30" s="141" t="s">
        <v>13</v>
      </c>
      <c r="G30" s="270"/>
      <c r="H30" s="271"/>
      <c r="I30" s="291"/>
      <c r="J30" s="272">
        <v>5</v>
      </c>
      <c r="K30" s="273"/>
      <c r="L30" s="274">
        <v>6</v>
      </c>
      <c r="M30" s="272">
        <v>6</v>
      </c>
      <c r="N30" s="273"/>
      <c r="O30" s="274">
        <v>2</v>
      </c>
      <c r="P30" s="272"/>
      <c r="Q30" s="273"/>
      <c r="R30" s="275"/>
      <c r="S30" s="276">
        <f>IF(C30="","",SUM(X30:Z30))</f>
        <v>1</v>
      </c>
      <c r="T30" s="273"/>
      <c r="U30" s="277">
        <f>IF(C30="","",SUM(X31:Z31))</f>
        <v>1</v>
      </c>
      <c r="V30" s="278">
        <v>2</v>
      </c>
      <c r="W30" s="11"/>
      <c r="X30" s="19">
        <f>IF(J30="","",IF(J30&gt;L30,1,0))</f>
        <v>0</v>
      </c>
      <c r="Y30" s="19">
        <f>IF(M30="","",IF(M30&gt;O30,1,0))</f>
        <v>1</v>
      </c>
      <c r="Z30" s="19" t="str">
        <f>IF(P30="","",IF(P30&gt;R30,1,0))</f>
        <v/>
      </c>
      <c r="AA30" s="11"/>
      <c r="AB30" s="17">
        <f>J30+M30+P30</f>
        <v>11</v>
      </c>
      <c r="AC30" s="51">
        <f>AB30-AB31</f>
        <v>3</v>
      </c>
    </row>
    <row r="31" spans="1:29" s="21" customFormat="1" ht="18.75" customHeight="1" x14ac:dyDescent="0.15">
      <c r="A31" s="26"/>
      <c r="B31" s="196"/>
      <c r="C31" s="208" t="s">
        <v>94</v>
      </c>
      <c r="D31" s="198" t="s">
        <v>14</v>
      </c>
      <c r="E31" s="199" t="s">
        <v>66</v>
      </c>
      <c r="F31" s="200" t="s">
        <v>13</v>
      </c>
      <c r="G31" s="279"/>
      <c r="H31" s="280"/>
      <c r="I31" s="295"/>
      <c r="J31" s="281"/>
      <c r="K31" s="282"/>
      <c r="L31" s="283"/>
      <c r="M31" s="281"/>
      <c r="N31" s="282"/>
      <c r="O31" s="283"/>
      <c r="P31" s="281"/>
      <c r="Q31" s="282"/>
      <c r="R31" s="284"/>
      <c r="S31" s="285"/>
      <c r="T31" s="282"/>
      <c r="U31" s="286"/>
      <c r="V31" s="287"/>
      <c r="W31" s="11"/>
      <c r="X31" s="20">
        <f>IF(J30="","",IF(J30&lt;L30,1,0))</f>
        <v>1</v>
      </c>
      <c r="Y31" s="20">
        <f>IF(M30="","",IF(M30&lt;O30,1,0))</f>
        <v>0</v>
      </c>
      <c r="Z31" s="20" t="str">
        <f>IF(P30="","",IF(P30&lt;R30,1,0))</f>
        <v/>
      </c>
      <c r="AA31" s="11"/>
      <c r="AB31" s="18">
        <f>L30+O30+R30</f>
        <v>8</v>
      </c>
      <c r="AC31" s="52"/>
    </row>
    <row r="32" spans="1:29" s="21" customFormat="1" ht="18.75" customHeight="1" x14ac:dyDescent="0.15">
      <c r="A32" s="26"/>
      <c r="B32" s="185">
        <v>2</v>
      </c>
      <c r="C32" s="186" t="s">
        <v>105</v>
      </c>
      <c r="D32" s="187" t="s">
        <v>14</v>
      </c>
      <c r="E32" s="188" t="s">
        <v>65</v>
      </c>
      <c r="F32" s="141" t="s">
        <v>13</v>
      </c>
      <c r="G32" s="276">
        <f>IF(L30="","",L30)</f>
        <v>6</v>
      </c>
      <c r="H32" s="273"/>
      <c r="I32" s="288">
        <f>IF(J30="","",J30)</f>
        <v>5</v>
      </c>
      <c r="J32" s="270"/>
      <c r="K32" s="271"/>
      <c r="L32" s="271"/>
      <c r="M32" s="272">
        <v>6</v>
      </c>
      <c r="N32" s="273"/>
      <c r="O32" s="274">
        <v>5</v>
      </c>
      <c r="P32" s="272"/>
      <c r="Q32" s="273"/>
      <c r="R32" s="275"/>
      <c r="S32" s="276">
        <f t="shared" ref="S32" si="12">IF(C32="","",SUM(X32:Z32))</f>
        <v>2</v>
      </c>
      <c r="T32" s="273"/>
      <c r="U32" s="277">
        <f t="shared" ref="U32" si="13">IF(C32="","",SUM(X33:Z33))</f>
        <v>0</v>
      </c>
      <c r="V32" s="278">
        <v>1</v>
      </c>
      <c r="W32" s="11"/>
      <c r="X32" s="19">
        <f>IF(J30="","",IF(L30&gt;J30,1,0))</f>
        <v>1</v>
      </c>
      <c r="Y32" s="19">
        <f>IF(M32="","",IF(M32&gt;O32,1,0))</f>
        <v>1</v>
      </c>
      <c r="Z32" s="19" t="str">
        <f>IF(P32="","",IF(P32&gt;R32,1,0))</f>
        <v/>
      </c>
      <c r="AA32" s="11"/>
      <c r="AB32" s="17">
        <f>L30+M32+P32</f>
        <v>12</v>
      </c>
      <c r="AC32" s="51">
        <f>AB32-AB33</f>
        <v>2</v>
      </c>
    </row>
    <row r="33" spans="1:29" s="21" customFormat="1" ht="18.75" customHeight="1" x14ac:dyDescent="0.15">
      <c r="A33" s="26"/>
      <c r="B33" s="196"/>
      <c r="C33" s="197" t="s">
        <v>106</v>
      </c>
      <c r="D33" s="198" t="s">
        <v>14</v>
      </c>
      <c r="E33" s="199" t="s">
        <v>66</v>
      </c>
      <c r="F33" s="200" t="s">
        <v>13</v>
      </c>
      <c r="G33" s="285"/>
      <c r="H33" s="282"/>
      <c r="I33" s="292"/>
      <c r="J33" s="279"/>
      <c r="K33" s="280"/>
      <c r="L33" s="280"/>
      <c r="M33" s="281"/>
      <c r="N33" s="282"/>
      <c r="O33" s="283"/>
      <c r="P33" s="281"/>
      <c r="Q33" s="282"/>
      <c r="R33" s="284"/>
      <c r="S33" s="285"/>
      <c r="T33" s="282"/>
      <c r="U33" s="286"/>
      <c r="V33" s="287"/>
      <c r="W33" s="11"/>
      <c r="X33" s="20">
        <f>IF(J30="","",IF(J30&gt;L30,1,0))</f>
        <v>0</v>
      </c>
      <c r="Y33" s="20">
        <f>IF(M32="","",IF(O32&gt;M32,1,0))</f>
        <v>0</v>
      </c>
      <c r="Z33" s="20" t="str">
        <f>IF(P32="","",IF(R32&gt;P32,1,0))</f>
        <v/>
      </c>
      <c r="AA33" s="11"/>
      <c r="AB33" s="18">
        <f>J30+O32+R32</f>
        <v>10</v>
      </c>
      <c r="AC33" s="52"/>
    </row>
    <row r="34" spans="1:29" s="21" customFormat="1" ht="18.75" customHeight="1" x14ac:dyDescent="0.15">
      <c r="A34" s="26"/>
      <c r="B34" s="185">
        <v>3</v>
      </c>
      <c r="C34" s="250" t="s">
        <v>197</v>
      </c>
      <c r="D34" s="139" t="s">
        <v>14</v>
      </c>
      <c r="E34" s="140" t="s">
        <v>108</v>
      </c>
      <c r="F34" s="141" t="s">
        <v>13</v>
      </c>
      <c r="G34" s="276">
        <f>IF(O30="","",O30)</f>
        <v>2</v>
      </c>
      <c r="H34" s="273"/>
      <c r="I34" s="288">
        <f>IF(M30="","",M30)</f>
        <v>6</v>
      </c>
      <c r="J34" s="289">
        <f>IF(O32="","",O32)</f>
        <v>5</v>
      </c>
      <c r="K34" s="273"/>
      <c r="L34" s="290">
        <f>IF(M32="","",M32)</f>
        <v>6</v>
      </c>
      <c r="M34" s="270"/>
      <c r="N34" s="271"/>
      <c r="O34" s="291"/>
      <c r="P34" s="272"/>
      <c r="Q34" s="273"/>
      <c r="R34" s="275"/>
      <c r="S34" s="276">
        <f t="shared" ref="S34" si="14">IF(C34="","",SUM(X34:Z34))</f>
        <v>0</v>
      </c>
      <c r="T34" s="273"/>
      <c r="U34" s="277">
        <f t="shared" ref="U34" si="15">IF(C34="","",SUM(X35:Z35))</f>
        <v>2</v>
      </c>
      <c r="V34" s="278">
        <v>3</v>
      </c>
      <c r="W34" s="11"/>
      <c r="X34" s="19">
        <f>IF(M30="","",IF(O30&gt;M30,1,0))</f>
        <v>0</v>
      </c>
      <c r="Y34" s="19">
        <f>IF(M32="","",IF(O32&gt;M32,1,0))</f>
        <v>0</v>
      </c>
      <c r="Z34" s="19" t="str">
        <f>IF(P34="","",IF(P34&gt;R34,1,0))</f>
        <v/>
      </c>
      <c r="AA34" s="11"/>
      <c r="AB34" s="17">
        <f>O30+O32+P34</f>
        <v>7</v>
      </c>
      <c r="AC34" s="51">
        <f>AB34-AB35</f>
        <v>-5</v>
      </c>
    </row>
    <row r="35" spans="1:29" s="21" customFormat="1" ht="18.75" customHeight="1" x14ac:dyDescent="0.15">
      <c r="A35" s="26"/>
      <c r="B35" s="196"/>
      <c r="C35" s="250" t="s">
        <v>107</v>
      </c>
      <c r="D35" s="139" t="s">
        <v>14</v>
      </c>
      <c r="E35" s="140" t="s">
        <v>99</v>
      </c>
      <c r="F35" s="200" t="s">
        <v>13</v>
      </c>
      <c r="G35" s="285"/>
      <c r="H35" s="282"/>
      <c r="I35" s="292"/>
      <c r="J35" s="293"/>
      <c r="K35" s="282"/>
      <c r="L35" s="294"/>
      <c r="M35" s="279"/>
      <c r="N35" s="280"/>
      <c r="O35" s="295"/>
      <c r="P35" s="281"/>
      <c r="Q35" s="282"/>
      <c r="R35" s="284"/>
      <c r="S35" s="285"/>
      <c r="T35" s="282"/>
      <c r="U35" s="286"/>
      <c r="V35" s="287"/>
      <c r="W35" s="11"/>
      <c r="X35" s="20">
        <f>IF(M30="","",IF(M30&gt;O30,1,0))</f>
        <v>1</v>
      </c>
      <c r="Y35" s="20">
        <f>IF(M32="","",IF(M32&gt;O32,1,0))</f>
        <v>1</v>
      </c>
      <c r="Z35" s="20" t="str">
        <f>IF(P34="","",IF(R34&gt;P34,1,0))</f>
        <v/>
      </c>
      <c r="AA35" s="11"/>
      <c r="AB35" s="18">
        <f>M30+M32+R34</f>
        <v>12</v>
      </c>
      <c r="AC35" s="52"/>
    </row>
    <row r="36" spans="1:29" s="21" customFormat="1" ht="18.75" customHeight="1" x14ac:dyDescent="0.15">
      <c r="A36" s="26"/>
      <c r="B36" s="185">
        <v>4</v>
      </c>
      <c r="C36" s="186"/>
      <c r="D36" s="187"/>
      <c r="E36" s="188"/>
      <c r="F36" s="251"/>
      <c r="G36" s="193" t="str">
        <f>IF(R30="","",R30)</f>
        <v/>
      </c>
      <c r="H36" s="192"/>
      <c r="I36" s="194" t="str">
        <f>IF(P30="","",P30)</f>
        <v/>
      </c>
      <c r="J36" s="193" t="str">
        <f>IF(R32="","",R32)</f>
        <v/>
      </c>
      <c r="K36" s="192"/>
      <c r="L36" s="194" t="str">
        <f>IF(P32="","",P32)</f>
        <v/>
      </c>
      <c r="M36" s="193" t="str">
        <f>IF(R34="","",R34)</f>
        <v/>
      </c>
      <c r="N36" s="192"/>
      <c r="O36" s="209" t="str">
        <f>IF(P34="","",P34)</f>
        <v/>
      </c>
      <c r="P36" s="190"/>
      <c r="Q36" s="191"/>
      <c r="R36" s="210"/>
      <c r="S36" s="193" t="str">
        <f t="shared" ref="S36" si="16">IF(C36="","",SUM(X36:Z36))</f>
        <v/>
      </c>
      <c r="T36" s="192"/>
      <c r="U36" s="194" t="str">
        <f t="shared" ref="U36" si="17">IF(C36="","",SUM(X37:Z37))</f>
        <v/>
      </c>
      <c r="V36" s="195"/>
      <c r="W36" s="11"/>
      <c r="X36" s="19" t="str">
        <f>IF(P30="","",IF(R30&gt;P30,1,0))</f>
        <v/>
      </c>
      <c r="Y36" s="19" t="str">
        <f>IF(P32="","",IF(R32&gt;P32,1,0))</f>
        <v/>
      </c>
      <c r="Z36" s="19" t="str">
        <f>IF(P34="","",IF(R34&gt;P34,1,0))</f>
        <v/>
      </c>
      <c r="AA36" s="11"/>
      <c r="AB36" s="17">
        <f>R30+R32+R34</f>
        <v>0</v>
      </c>
      <c r="AC36" s="51">
        <f>AB36-AB37</f>
        <v>0</v>
      </c>
    </row>
    <row r="37" spans="1:29" s="21" customFormat="1" ht="18.75" customHeight="1" x14ac:dyDescent="0.15">
      <c r="A37" s="26"/>
      <c r="B37" s="196"/>
      <c r="C37" s="197"/>
      <c r="D37" s="198"/>
      <c r="E37" s="199"/>
      <c r="F37" s="200"/>
      <c r="G37" s="204"/>
      <c r="H37" s="203"/>
      <c r="I37" s="205"/>
      <c r="J37" s="204"/>
      <c r="K37" s="203"/>
      <c r="L37" s="205"/>
      <c r="M37" s="204"/>
      <c r="N37" s="203"/>
      <c r="O37" s="211"/>
      <c r="P37" s="201"/>
      <c r="Q37" s="202"/>
      <c r="R37" s="212"/>
      <c r="S37" s="204"/>
      <c r="T37" s="203"/>
      <c r="U37" s="205"/>
      <c r="V37" s="206"/>
      <c r="W37" s="11"/>
      <c r="X37" s="20" t="str">
        <f>IF(P30="","",IF(P30&gt;R30,1,0))</f>
        <v/>
      </c>
      <c r="Y37" s="20" t="str">
        <f>IF(P32="","",IF(P32&gt;R32,1,0))</f>
        <v/>
      </c>
      <c r="Z37" s="20" t="str">
        <f>IF(P34="","",IF(P34&gt;R34,1,0))</f>
        <v/>
      </c>
      <c r="AA37" s="11"/>
      <c r="AB37" s="18">
        <f>P30+P32+P34</f>
        <v>0</v>
      </c>
      <c r="AC37" s="52"/>
    </row>
    <row r="38" spans="1:29" s="21" customFormat="1" ht="18.75" customHeight="1" x14ac:dyDescent="0.15">
      <c r="A38" s="26"/>
      <c r="B38" s="252"/>
      <c r="C38" s="138"/>
      <c r="D38" s="139"/>
      <c r="E38" s="140"/>
      <c r="F38" s="141"/>
      <c r="G38" s="253"/>
      <c r="H38" s="254"/>
      <c r="I38" s="255"/>
      <c r="J38" s="253"/>
      <c r="K38" s="254"/>
      <c r="L38" s="255"/>
      <c r="M38" s="253"/>
      <c r="N38" s="254"/>
      <c r="O38" s="255"/>
      <c r="P38" s="254"/>
      <c r="Q38" s="254"/>
      <c r="R38" s="254"/>
      <c r="S38" s="253"/>
      <c r="T38" s="254"/>
      <c r="U38" s="255"/>
      <c r="V38" s="256"/>
      <c r="W38" s="11"/>
      <c r="X38" s="28"/>
      <c r="Y38" s="28"/>
      <c r="Z38" s="28"/>
      <c r="AA38" s="11"/>
      <c r="AB38" s="11"/>
      <c r="AC38" s="11"/>
    </row>
    <row r="39" spans="1:29" s="21" customFormat="1" ht="31.5" customHeight="1" x14ac:dyDescent="0.2">
      <c r="A39" s="26"/>
      <c r="B39" s="247"/>
      <c r="C39" s="257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10"/>
      <c r="X39" s="10"/>
      <c r="Y39" s="10"/>
      <c r="Z39" s="11"/>
      <c r="AA39" s="11"/>
      <c r="AB39" s="11"/>
      <c r="AC39" s="11"/>
    </row>
    <row r="40" spans="1:29" s="21" customFormat="1" ht="18.75" customHeight="1" x14ac:dyDescent="0.15">
      <c r="A40" s="26">
        <v>4</v>
      </c>
      <c r="B40" s="167" t="s">
        <v>46</v>
      </c>
      <c r="C40" s="168"/>
      <c r="D40" s="168"/>
      <c r="E40" s="168"/>
      <c r="F40" s="169"/>
      <c r="G40" s="170" t="str">
        <f>IF(C42="","",LEFT(C42,FIND("　",C42,1)-1))</f>
        <v>光野</v>
      </c>
      <c r="H40" s="171"/>
      <c r="I40" s="172"/>
      <c r="J40" s="170" t="str">
        <f>IF(C44="","",LEFT(C44,FIND("　",C44)-1))</f>
        <v>横枕</v>
      </c>
      <c r="K40" s="171"/>
      <c r="L40" s="171"/>
      <c r="M40" s="170" t="str">
        <f>IF(C46="","",LEFT(C46,FIND("　",C46)-1))</f>
        <v>水田</v>
      </c>
      <c r="N40" s="171"/>
      <c r="O40" s="171"/>
      <c r="P40" s="170" t="str">
        <f>IF(C48="","",LEFT(C48,FIND("　",C48)-1))</f>
        <v>長尾</v>
      </c>
      <c r="Q40" s="171"/>
      <c r="R40" s="172"/>
      <c r="S40" s="173" t="s">
        <v>38</v>
      </c>
      <c r="T40" s="174"/>
      <c r="U40" s="174"/>
      <c r="V40" s="175" t="s">
        <v>16</v>
      </c>
      <c r="W40" s="11"/>
      <c r="X40" s="19" t="s">
        <v>39</v>
      </c>
      <c r="Y40" s="19" t="s">
        <v>39</v>
      </c>
      <c r="Z40" s="19" t="s">
        <v>39</v>
      </c>
      <c r="AA40" s="11"/>
      <c r="AB40" s="17" t="s">
        <v>41</v>
      </c>
      <c r="AC40" s="53" t="s">
        <v>43</v>
      </c>
    </row>
    <row r="41" spans="1:29" s="21" customFormat="1" ht="18.75" customHeight="1" x14ac:dyDescent="0.15">
      <c r="A41" s="26"/>
      <c r="B41" s="176"/>
      <c r="C41" s="177"/>
      <c r="D41" s="177"/>
      <c r="E41" s="177"/>
      <c r="F41" s="178"/>
      <c r="G41" s="179" t="str">
        <f>IF(C43="","",LEFT(C43,FIND("　",C43,1)-1))</f>
        <v>藤井</v>
      </c>
      <c r="H41" s="180"/>
      <c r="I41" s="181"/>
      <c r="J41" s="179" t="str">
        <f>IF(C45="","",LEFT(C45,FIND("　",C45)-1))</f>
        <v>祐恒</v>
      </c>
      <c r="K41" s="180"/>
      <c r="L41" s="180"/>
      <c r="M41" s="179" t="str">
        <f>IF(C47="","",LEFT(C47,FIND("　",C47)-1))</f>
        <v>鳥居</v>
      </c>
      <c r="N41" s="180"/>
      <c r="O41" s="180"/>
      <c r="P41" s="179" t="str">
        <f>IF(C49="","",LEFT(C49,FIND("　",C49)-1))</f>
        <v>来栖</v>
      </c>
      <c r="Q41" s="180"/>
      <c r="R41" s="181"/>
      <c r="S41" s="182"/>
      <c r="T41" s="183"/>
      <c r="U41" s="183"/>
      <c r="V41" s="184"/>
      <c r="W41" s="11"/>
      <c r="X41" s="20" t="s">
        <v>40</v>
      </c>
      <c r="Y41" s="20" t="s">
        <v>40</v>
      </c>
      <c r="Z41" s="20" t="s">
        <v>40</v>
      </c>
      <c r="AA41" s="11"/>
      <c r="AB41" s="18" t="s">
        <v>42</v>
      </c>
      <c r="AC41" s="54"/>
    </row>
    <row r="42" spans="1:29" s="21" customFormat="1" ht="18.75" customHeight="1" x14ac:dyDescent="0.15">
      <c r="A42" s="26"/>
      <c r="B42" s="258">
        <v>1</v>
      </c>
      <c r="C42" s="259" t="s">
        <v>95</v>
      </c>
      <c r="D42" s="139" t="s">
        <v>14</v>
      </c>
      <c r="E42" s="140" t="s">
        <v>66</v>
      </c>
      <c r="F42" s="251" t="s">
        <v>13</v>
      </c>
      <c r="G42" s="271"/>
      <c r="H42" s="271"/>
      <c r="I42" s="271"/>
      <c r="J42" s="272">
        <v>6</v>
      </c>
      <c r="K42" s="273"/>
      <c r="L42" s="274">
        <v>3</v>
      </c>
      <c r="M42" s="272">
        <v>2</v>
      </c>
      <c r="N42" s="273"/>
      <c r="O42" s="274">
        <v>6</v>
      </c>
      <c r="P42" s="272">
        <v>6</v>
      </c>
      <c r="Q42" s="273"/>
      <c r="R42" s="275">
        <v>0</v>
      </c>
      <c r="S42" s="276">
        <f>IF(C42="","",SUM(X42:Z42))</f>
        <v>2</v>
      </c>
      <c r="T42" s="273"/>
      <c r="U42" s="277">
        <f>IF(C42="","",SUM(X43:Z43))</f>
        <v>1</v>
      </c>
      <c r="V42" s="278">
        <v>2</v>
      </c>
      <c r="W42" s="298"/>
      <c r="X42" s="19">
        <f>IF(J42="","",IF(J42&gt;L42,1,0))</f>
        <v>1</v>
      </c>
      <c r="Y42" s="19">
        <f>IF(M42="","",IF(M42&gt;O42,1,0))</f>
        <v>0</v>
      </c>
      <c r="Z42" s="19">
        <f>IF(P42="","",IF(P42&gt;R42,1,0))</f>
        <v>1</v>
      </c>
      <c r="AA42" s="11"/>
      <c r="AB42" s="17">
        <f>J42+M42+P42</f>
        <v>14</v>
      </c>
      <c r="AC42" s="51">
        <f>AB42-AB43</f>
        <v>5</v>
      </c>
    </row>
    <row r="43" spans="1:29" s="21" customFormat="1" ht="18.75" customHeight="1" x14ac:dyDescent="0.15">
      <c r="A43" s="26"/>
      <c r="B43" s="196"/>
      <c r="C43" s="208" t="s">
        <v>96</v>
      </c>
      <c r="D43" s="198" t="s">
        <v>14</v>
      </c>
      <c r="E43" s="199" t="s">
        <v>66</v>
      </c>
      <c r="F43" s="200" t="s">
        <v>13</v>
      </c>
      <c r="G43" s="280"/>
      <c r="H43" s="280"/>
      <c r="I43" s="280"/>
      <c r="J43" s="281"/>
      <c r="K43" s="282"/>
      <c r="L43" s="283"/>
      <c r="M43" s="281"/>
      <c r="N43" s="282"/>
      <c r="O43" s="283"/>
      <c r="P43" s="281"/>
      <c r="Q43" s="282"/>
      <c r="R43" s="284"/>
      <c r="S43" s="285"/>
      <c r="T43" s="282"/>
      <c r="U43" s="286"/>
      <c r="V43" s="287"/>
      <c r="W43" s="298">
        <v>0.60799999999999998</v>
      </c>
      <c r="X43" s="20">
        <f>IF(J42="","",IF(J42&lt;L42,1,0))</f>
        <v>0</v>
      </c>
      <c r="Y43" s="20">
        <f>IF(M42="","",IF(M42&lt;O42,1,0))</f>
        <v>1</v>
      </c>
      <c r="Z43" s="20">
        <f>IF(P42="","",IF(P42&lt;R42,1,0))</f>
        <v>0</v>
      </c>
      <c r="AA43" s="11"/>
      <c r="AB43" s="18">
        <f>L42+O42+R42</f>
        <v>9</v>
      </c>
      <c r="AC43" s="52"/>
    </row>
    <row r="44" spans="1:29" s="21" customFormat="1" ht="18.75" customHeight="1" x14ac:dyDescent="0.15">
      <c r="A44" s="26"/>
      <c r="B44" s="185">
        <v>2</v>
      </c>
      <c r="C44" s="186" t="s">
        <v>109</v>
      </c>
      <c r="D44" s="187" t="s">
        <v>14</v>
      </c>
      <c r="E44" s="188" t="s">
        <v>108</v>
      </c>
      <c r="F44" s="251" t="s">
        <v>13</v>
      </c>
      <c r="G44" s="296">
        <f>IF(L42="","",L42)</f>
        <v>3</v>
      </c>
      <c r="H44" s="273"/>
      <c r="I44" s="277">
        <f>IF(J42="","",J42)</f>
        <v>6</v>
      </c>
      <c r="J44" s="270"/>
      <c r="K44" s="271"/>
      <c r="L44" s="271"/>
      <c r="M44" s="272">
        <v>6</v>
      </c>
      <c r="N44" s="273"/>
      <c r="O44" s="274">
        <v>3</v>
      </c>
      <c r="P44" s="272">
        <v>6</v>
      </c>
      <c r="Q44" s="273"/>
      <c r="R44" s="275">
        <v>4</v>
      </c>
      <c r="S44" s="276">
        <f t="shared" ref="S44" si="18">IF(C44="","",SUM(X44:Z44))</f>
        <v>2</v>
      </c>
      <c r="T44" s="273"/>
      <c r="U44" s="277">
        <f t="shared" ref="U44" si="19">IF(C44="","",SUM(X45:Z45))</f>
        <v>1</v>
      </c>
      <c r="V44" s="278">
        <v>3</v>
      </c>
      <c r="W44" s="298"/>
      <c r="X44" s="19">
        <f>IF(J42="","",IF(L42&gt;J42,1,0))</f>
        <v>0</v>
      </c>
      <c r="Y44" s="19">
        <f>IF(M44="","",IF(M44&gt;O44,1,0))</f>
        <v>1</v>
      </c>
      <c r="Z44" s="19">
        <f>IF(P44="","",IF(P44&gt;R44,1,0))</f>
        <v>1</v>
      </c>
      <c r="AA44" s="11"/>
      <c r="AB44" s="17">
        <f>L42+M44+P44</f>
        <v>15</v>
      </c>
      <c r="AC44" s="51">
        <f>AB44-AB45</f>
        <v>2</v>
      </c>
    </row>
    <row r="45" spans="1:29" s="21" customFormat="1" ht="18.75" customHeight="1" x14ac:dyDescent="0.15">
      <c r="A45" s="26"/>
      <c r="B45" s="196"/>
      <c r="C45" s="197" t="s">
        <v>110</v>
      </c>
      <c r="D45" s="198" t="s">
        <v>14</v>
      </c>
      <c r="E45" s="199" t="s">
        <v>65</v>
      </c>
      <c r="F45" s="200" t="s">
        <v>13</v>
      </c>
      <c r="G45" s="297"/>
      <c r="H45" s="282"/>
      <c r="I45" s="286"/>
      <c r="J45" s="279"/>
      <c r="K45" s="280"/>
      <c r="L45" s="280"/>
      <c r="M45" s="281"/>
      <c r="N45" s="282"/>
      <c r="O45" s="283"/>
      <c r="P45" s="281"/>
      <c r="Q45" s="282"/>
      <c r="R45" s="284"/>
      <c r="S45" s="285"/>
      <c r="T45" s="282"/>
      <c r="U45" s="286"/>
      <c r="V45" s="287"/>
      <c r="W45" s="298">
        <v>0.53500000000000003</v>
      </c>
      <c r="X45" s="20">
        <f>IF(J42="","",IF(J42&gt;L42,1,0))</f>
        <v>1</v>
      </c>
      <c r="Y45" s="20">
        <f>IF(M44="","",IF(O44&gt;M44,1,0))</f>
        <v>0</v>
      </c>
      <c r="Z45" s="20">
        <f>IF(P44="","",IF(R44&gt;P44,1,0))</f>
        <v>0</v>
      </c>
      <c r="AA45" s="11"/>
      <c r="AB45" s="18">
        <f>J42+O44+R44</f>
        <v>13</v>
      </c>
      <c r="AC45" s="52"/>
    </row>
    <row r="46" spans="1:29" s="21" customFormat="1" ht="18.75" customHeight="1" x14ac:dyDescent="0.15">
      <c r="A46" s="26"/>
      <c r="B46" s="185">
        <v>3</v>
      </c>
      <c r="C46" s="250" t="s">
        <v>111</v>
      </c>
      <c r="D46" s="139" t="s">
        <v>14</v>
      </c>
      <c r="E46" s="140" t="s">
        <v>66</v>
      </c>
      <c r="F46" s="251" t="s">
        <v>13</v>
      </c>
      <c r="G46" s="296">
        <f>IF(O42="","",O42)</f>
        <v>6</v>
      </c>
      <c r="H46" s="273"/>
      <c r="I46" s="288">
        <f>IF(M42="","",M42)</f>
        <v>2</v>
      </c>
      <c r="J46" s="289">
        <f>IF(O44="","",O44)</f>
        <v>3</v>
      </c>
      <c r="K46" s="273"/>
      <c r="L46" s="290">
        <f>IF(M44="","",M44)</f>
        <v>6</v>
      </c>
      <c r="M46" s="270"/>
      <c r="N46" s="271"/>
      <c r="O46" s="291"/>
      <c r="P46" s="272">
        <v>6</v>
      </c>
      <c r="Q46" s="273"/>
      <c r="R46" s="275">
        <v>0</v>
      </c>
      <c r="S46" s="276">
        <f t="shared" ref="S46" si="20">IF(C46="","",SUM(X46:Z46))</f>
        <v>2</v>
      </c>
      <c r="T46" s="273"/>
      <c r="U46" s="277">
        <f t="shared" ref="U46" si="21">IF(C46="","",SUM(X47:Z47))</f>
        <v>1</v>
      </c>
      <c r="V46" s="278">
        <v>1</v>
      </c>
      <c r="W46" s="298"/>
      <c r="X46" s="19">
        <f>IF(M42="","",IF(O42&gt;M42,1,0))</f>
        <v>1</v>
      </c>
      <c r="Y46" s="19">
        <f>IF(M44="","",IF(O44&gt;M44,1,0))</f>
        <v>0</v>
      </c>
      <c r="Z46" s="19">
        <f>IF(P46="","",IF(P46&gt;R46,1,0))</f>
        <v>1</v>
      </c>
      <c r="AA46" s="11"/>
      <c r="AB46" s="17">
        <f>O42+O44+P46</f>
        <v>15</v>
      </c>
      <c r="AC46" s="51">
        <f>AB46-AB47</f>
        <v>7</v>
      </c>
    </row>
    <row r="47" spans="1:29" s="21" customFormat="1" ht="18.75" customHeight="1" x14ac:dyDescent="0.15">
      <c r="A47" s="26"/>
      <c r="B47" s="196"/>
      <c r="C47" s="250" t="s">
        <v>112</v>
      </c>
      <c r="D47" s="139" t="s">
        <v>14</v>
      </c>
      <c r="E47" s="140" t="s">
        <v>66</v>
      </c>
      <c r="F47" s="200" t="s">
        <v>13</v>
      </c>
      <c r="G47" s="297"/>
      <c r="H47" s="282"/>
      <c r="I47" s="292"/>
      <c r="J47" s="293"/>
      <c r="K47" s="282"/>
      <c r="L47" s="294"/>
      <c r="M47" s="279"/>
      <c r="N47" s="280"/>
      <c r="O47" s="295"/>
      <c r="P47" s="281"/>
      <c r="Q47" s="282"/>
      <c r="R47" s="284"/>
      <c r="S47" s="285"/>
      <c r="T47" s="282"/>
      <c r="U47" s="286"/>
      <c r="V47" s="287"/>
      <c r="W47" s="298">
        <v>0.65200000000000002</v>
      </c>
      <c r="X47" s="20">
        <f>IF(M42="","",IF(M42&gt;O42,1,0))</f>
        <v>0</v>
      </c>
      <c r="Y47" s="20">
        <f>IF(M44="","",IF(M44&gt;O44,1,0))</f>
        <v>1</v>
      </c>
      <c r="Z47" s="20">
        <f>IF(P46="","",IF(R46&gt;P46,1,0))</f>
        <v>0</v>
      </c>
      <c r="AA47" s="11"/>
      <c r="AB47" s="18">
        <f>M42+M44+R46</f>
        <v>8</v>
      </c>
      <c r="AC47" s="52"/>
    </row>
    <row r="48" spans="1:29" s="21" customFormat="1" ht="18.75" customHeight="1" x14ac:dyDescent="0.15">
      <c r="A48" s="26"/>
      <c r="B48" s="185">
        <v>4</v>
      </c>
      <c r="C48" s="186" t="s">
        <v>113</v>
      </c>
      <c r="D48" s="187" t="s">
        <v>14</v>
      </c>
      <c r="E48" s="188" t="s">
        <v>65</v>
      </c>
      <c r="F48" s="189" t="s">
        <v>13</v>
      </c>
      <c r="G48" s="296">
        <f>IF(R42="","",R42)</f>
        <v>0</v>
      </c>
      <c r="H48" s="273"/>
      <c r="I48" s="277">
        <f>IF(P42="","",P42)</f>
        <v>6</v>
      </c>
      <c r="J48" s="276">
        <f>IF(R44="","",R44)</f>
        <v>4</v>
      </c>
      <c r="K48" s="273"/>
      <c r="L48" s="277">
        <f>IF(P44="","",P44)</f>
        <v>6</v>
      </c>
      <c r="M48" s="276">
        <f>IF(R46="","",R46)</f>
        <v>0</v>
      </c>
      <c r="N48" s="273"/>
      <c r="O48" s="288">
        <f>IF(P46="","",P46)</f>
        <v>6</v>
      </c>
      <c r="P48" s="270"/>
      <c r="Q48" s="271"/>
      <c r="R48" s="291"/>
      <c r="S48" s="276">
        <f t="shared" ref="S48" si="22">IF(C48="","",SUM(X48:Z48))</f>
        <v>0</v>
      </c>
      <c r="T48" s="273"/>
      <c r="U48" s="277">
        <f t="shared" ref="U48" si="23">IF(C48="","",SUM(X49:Z49))</f>
        <v>3</v>
      </c>
      <c r="V48" s="278">
        <v>4</v>
      </c>
      <c r="W48" s="246"/>
      <c r="X48" s="19">
        <f>IF(P42="","",IF(R42&gt;P42,1,0))</f>
        <v>0</v>
      </c>
      <c r="Y48" s="19">
        <f>IF(P44="","",IF(R44&gt;P44,1,0))</f>
        <v>0</v>
      </c>
      <c r="Z48" s="19">
        <f>IF(P46="","",IF(R46&gt;P46,1,0))</f>
        <v>0</v>
      </c>
      <c r="AA48" s="11"/>
      <c r="AB48" s="17">
        <f>R42+R44+R46</f>
        <v>4</v>
      </c>
      <c r="AC48" s="51">
        <f>AB48-AB49</f>
        <v>-14</v>
      </c>
    </row>
    <row r="49" spans="1:29" s="21" customFormat="1" ht="18.75" customHeight="1" x14ac:dyDescent="0.15">
      <c r="A49" s="26"/>
      <c r="B49" s="196"/>
      <c r="C49" s="197" t="s">
        <v>114</v>
      </c>
      <c r="D49" s="198" t="s">
        <v>14</v>
      </c>
      <c r="E49" s="199" t="s">
        <v>65</v>
      </c>
      <c r="F49" s="200" t="s">
        <v>13</v>
      </c>
      <c r="G49" s="297"/>
      <c r="H49" s="282"/>
      <c r="I49" s="286"/>
      <c r="J49" s="285"/>
      <c r="K49" s="282"/>
      <c r="L49" s="286"/>
      <c r="M49" s="285"/>
      <c r="N49" s="282"/>
      <c r="O49" s="292"/>
      <c r="P49" s="279"/>
      <c r="Q49" s="280"/>
      <c r="R49" s="295"/>
      <c r="S49" s="285"/>
      <c r="T49" s="282"/>
      <c r="U49" s="286"/>
      <c r="V49" s="287"/>
      <c r="W49" s="11"/>
      <c r="X49" s="20">
        <f>IF(P42="","",IF(P42&gt;R42,1,0))</f>
        <v>1</v>
      </c>
      <c r="Y49" s="20">
        <f>IF(P44="","",IF(P44&gt;R44,1,0))</f>
        <v>1</v>
      </c>
      <c r="Z49" s="20">
        <f>IF(P46="","",IF(P46&gt;R46,1,0))</f>
        <v>1</v>
      </c>
      <c r="AA49" s="11"/>
      <c r="AB49" s="18">
        <f>P42+P44+P46</f>
        <v>18</v>
      </c>
      <c r="AC49" s="52"/>
    </row>
    <row r="50" spans="1:29" s="21" customFormat="1" ht="18.75" customHeight="1" x14ac:dyDescent="0.15">
      <c r="A50" s="26"/>
      <c r="B50" s="252"/>
      <c r="C50" s="138"/>
      <c r="D50" s="139"/>
      <c r="E50" s="140"/>
      <c r="F50" s="141"/>
      <c r="G50" s="253"/>
      <c r="H50" s="254"/>
      <c r="I50" s="255"/>
      <c r="J50" s="253"/>
      <c r="K50" s="254"/>
      <c r="L50" s="255"/>
      <c r="M50" s="253"/>
      <c r="N50" s="254"/>
      <c r="O50" s="255"/>
      <c r="P50" s="254"/>
      <c r="Q50" s="254"/>
      <c r="R50" s="254"/>
      <c r="S50" s="253"/>
      <c r="T50" s="254"/>
      <c r="U50" s="255"/>
      <c r="V50" s="256"/>
      <c r="W50" s="11"/>
      <c r="X50" s="28"/>
      <c r="Y50" s="28"/>
      <c r="Z50" s="28"/>
      <c r="AA50" s="11"/>
      <c r="AB50" s="11"/>
      <c r="AC50" s="11"/>
    </row>
    <row r="51" spans="1:29" s="21" customFormat="1" ht="31.5" customHeight="1" x14ac:dyDescent="0.2">
      <c r="A51" s="26"/>
      <c r="B51" s="247"/>
      <c r="C51" s="257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10"/>
      <c r="X51" s="10"/>
      <c r="Y51" s="10"/>
      <c r="Z51" s="11"/>
      <c r="AA51" s="11"/>
      <c r="AB51" s="11"/>
      <c r="AC51" s="11"/>
    </row>
    <row r="52" spans="1:29" s="21" customFormat="1" ht="18.75" customHeight="1" x14ac:dyDescent="0.15">
      <c r="A52" s="26">
        <v>5</v>
      </c>
      <c r="B52" s="167" t="s">
        <v>47</v>
      </c>
      <c r="C52" s="168"/>
      <c r="D52" s="168"/>
      <c r="E52" s="168"/>
      <c r="F52" s="169"/>
      <c r="G52" s="170" t="str">
        <f>IF(C54="","",LEFT(C54,FIND("　",C54,1)-1))</f>
        <v>石田</v>
      </c>
      <c r="H52" s="171"/>
      <c r="I52" s="172"/>
      <c r="J52" s="170" t="str">
        <f>IF(C56="","",LEFT(C56,FIND("　",C56)-1))</f>
        <v>藤井</v>
      </c>
      <c r="K52" s="171"/>
      <c r="L52" s="171"/>
      <c r="M52" s="170" t="str">
        <f>IF(C58="","",LEFT(C58,FIND("　",C58)-1))</f>
        <v>橋本</v>
      </c>
      <c r="N52" s="171"/>
      <c r="O52" s="171"/>
      <c r="P52" s="170" t="str">
        <f>IF(C60="","",LEFT(C60,FIND("　",C60)-1))</f>
        <v>池永</v>
      </c>
      <c r="Q52" s="171"/>
      <c r="R52" s="172"/>
      <c r="S52" s="173" t="s">
        <v>38</v>
      </c>
      <c r="T52" s="174"/>
      <c r="U52" s="174"/>
      <c r="V52" s="175" t="s">
        <v>16</v>
      </c>
      <c r="W52" s="11"/>
      <c r="X52" s="19" t="s">
        <v>39</v>
      </c>
      <c r="Y52" s="19" t="s">
        <v>39</v>
      </c>
      <c r="Z52" s="19" t="s">
        <v>39</v>
      </c>
      <c r="AA52" s="11"/>
      <c r="AB52" s="17" t="s">
        <v>41</v>
      </c>
      <c r="AC52" s="53" t="s">
        <v>43</v>
      </c>
    </row>
    <row r="53" spans="1:29" s="21" customFormat="1" ht="18.75" customHeight="1" x14ac:dyDescent="0.15">
      <c r="A53" s="26"/>
      <c r="B53" s="176"/>
      <c r="C53" s="177"/>
      <c r="D53" s="177"/>
      <c r="E53" s="177"/>
      <c r="F53" s="178"/>
      <c r="G53" s="179" t="str">
        <f>IF(C55="","",LEFT(C55,FIND("　",C55,1)-1))</f>
        <v>徳沢</v>
      </c>
      <c r="H53" s="180"/>
      <c r="I53" s="181"/>
      <c r="J53" s="179" t="str">
        <f>IF(C57="","",LEFT(C57,FIND("　",C57)-1))</f>
        <v>川原</v>
      </c>
      <c r="K53" s="180"/>
      <c r="L53" s="180"/>
      <c r="M53" s="179" t="str">
        <f>IF(C59="","",LEFT(C59,FIND("　",C59)-1))</f>
        <v>三浦</v>
      </c>
      <c r="N53" s="180"/>
      <c r="O53" s="180"/>
      <c r="P53" s="179" t="str">
        <f>IF(C61="","",LEFT(C61,FIND("　",C61)-1))</f>
        <v>山道</v>
      </c>
      <c r="Q53" s="180"/>
      <c r="R53" s="181"/>
      <c r="S53" s="182"/>
      <c r="T53" s="183"/>
      <c r="U53" s="183"/>
      <c r="V53" s="184"/>
      <c r="W53" s="11"/>
      <c r="X53" s="20" t="s">
        <v>40</v>
      </c>
      <c r="Y53" s="20" t="s">
        <v>40</v>
      </c>
      <c r="Z53" s="20" t="s">
        <v>40</v>
      </c>
      <c r="AA53" s="11"/>
      <c r="AB53" s="18" t="s">
        <v>42</v>
      </c>
      <c r="AC53" s="54"/>
    </row>
    <row r="54" spans="1:29" s="21" customFormat="1" ht="18.75" customHeight="1" x14ac:dyDescent="0.15">
      <c r="A54" s="26"/>
      <c r="B54" s="185">
        <v>1</v>
      </c>
      <c r="C54" s="207" t="s">
        <v>97</v>
      </c>
      <c r="D54" s="187" t="s">
        <v>14</v>
      </c>
      <c r="E54" s="188" t="s">
        <v>65</v>
      </c>
      <c r="F54" s="189" t="s">
        <v>13</v>
      </c>
      <c r="G54" s="270"/>
      <c r="H54" s="271"/>
      <c r="I54" s="271"/>
      <c r="J54" s="272">
        <v>4</v>
      </c>
      <c r="K54" s="273"/>
      <c r="L54" s="274">
        <v>6</v>
      </c>
      <c r="M54" s="272">
        <v>3</v>
      </c>
      <c r="N54" s="273"/>
      <c r="O54" s="274">
        <v>6</v>
      </c>
      <c r="P54" s="272">
        <v>6</v>
      </c>
      <c r="Q54" s="273"/>
      <c r="R54" s="275">
        <v>2</v>
      </c>
      <c r="S54" s="276">
        <f>IF(C54="","",SUM(X54:Z54))</f>
        <v>1</v>
      </c>
      <c r="T54" s="273"/>
      <c r="U54" s="277">
        <f>IF(C54="","",SUM(X55:Z55))</f>
        <v>2</v>
      </c>
      <c r="V54" s="278">
        <v>3</v>
      </c>
      <c r="W54" s="11"/>
      <c r="X54" s="19">
        <f>IF(J54="","",IF(J54&gt;L54,1,0))</f>
        <v>0</v>
      </c>
      <c r="Y54" s="19">
        <f>IF(M54="","",IF(M54&gt;O54,1,0))</f>
        <v>0</v>
      </c>
      <c r="Z54" s="19">
        <f>IF(P54="","",IF(P54&gt;R54,1,0))</f>
        <v>1</v>
      </c>
      <c r="AA54" s="11"/>
      <c r="AB54" s="17">
        <f>J54+M54+P54</f>
        <v>13</v>
      </c>
      <c r="AC54" s="51">
        <f>AB54-AB55</f>
        <v>-1</v>
      </c>
    </row>
    <row r="55" spans="1:29" s="21" customFormat="1" ht="18.75" customHeight="1" x14ac:dyDescent="0.15">
      <c r="A55" s="26"/>
      <c r="B55" s="196"/>
      <c r="C55" s="208" t="s">
        <v>98</v>
      </c>
      <c r="D55" s="198" t="s">
        <v>14</v>
      </c>
      <c r="E55" s="199" t="s">
        <v>65</v>
      </c>
      <c r="F55" s="200" t="s">
        <v>13</v>
      </c>
      <c r="G55" s="279"/>
      <c r="H55" s="280"/>
      <c r="I55" s="280"/>
      <c r="J55" s="281"/>
      <c r="K55" s="282"/>
      <c r="L55" s="283"/>
      <c r="M55" s="281"/>
      <c r="N55" s="282"/>
      <c r="O55" s="283"/>
      <c r="P55" s="281"/>
      <c r="Q55" s="282"/>
      <c r="R55" s="284"/>
      <c r="S55" s="285"/>
      <c r="T55" s="282"/>
      <c r="U55" s="286"/>
      <c r="V55" s="287"/>
      <c r="W55" s="11"/>
      <c r="X55" s="20">
        <f>IF(J54="","",IF(J54&lt;L54,1,0))</f>
        <v>1</v>
      </c>
      <c r="Y55" s="20">
        <f>IF(M54="","",IF(M54&lt;O54,1,0))</f>
        <v>1</v>
      </c>
      <c r="Z55" s="20">
        <f>IF(P54="","",IF(P54&lt;R54,1,0))</f>
        <v>0</v>
      </c>
      <c r="AA55" s="11"/>
      <c r="AB55" s="18">
        <f>L54+O54+R54</f>
        <v>14</v>
      </c>
      <c r="AC55" s="52"/>
    </row>
    <row r="56" spans="1:29" s="21" customFormat="1" ht="18.75" customHeight="1" x14ac:dyDescent="0.15">
      <c r="A56" s="26"/>
      <c r="B56" s="185">
        <v>2</v>
      </c>
      <c r="C56" s="186" t="s">
        <v>115</v>
      </c>
      <c r="D56" s="187" t="s">
        <v>14</v>
      </c>
      <c r="E56" s="188" t="s">
        <v>67</v>
      </c>
      <c r="F56" s="189" t="s">
        <v>13</v>
      </c>
      <c r="G56" s="276">
        <f>IF(L54="","",L54)</f>
        <v>6</v>
      </c>
      <c r="H56" s="273"/>
      <c r="I56" s="277">
        <f>IF(J54="","",J54)</f>
        <v>4</v>
      </c>
      <c r="J56" s="270"/>
      <c r="K56" s="271"/>
      <c r="L56" s="271"/>
      <c r="M56" s="272">
        <v>6</v>
      </c>
      <c r="N56" s="273"/>
      <c r="O56" s="274">
        <v>3</v>
      </c>
      <c r="P56" s="272">
        <v>6</v>
      </c>
      <c r="Q56" s="273"/>
      <c r="R56" s="275">
        <v>0</v>
      </c>
      <c r="S56" s="276">
        <f t="shared" ref="S56" si="24">IF(C56="","",SUM(X56:Z56))</f>
        <v>3</v>
      </c>
      <c r="T56" s="273"/>
      <c r="U56" s="277">
        <f t="shared" ref="U56" si="25">IF(C56="","",SUM(X57:Z57))</f>
        <v>0</v>
      </c>
      <c r="V56" s="278">
        <v>1</v>
      </c>
      <c r="W56" s="11"/>
      <c r="X56" s="19">
        <f>IF(J54="","",IF(L54&gt;J54,1,0))</f>
        <v>1</v>
      </c>
      <c r="Y56" s="19">
        <f>IF(M56="","",IF(M56&gt;O56,1,0))</f>
        <v>1</v>
      </c>
      <c r="Z56" s="19">
        <f>IF(P56="","",IF(P56&gt;R56,1,0))</f>
        <v>1</v>
      </c>
      <c r="AA56" s="11"/>
      <c r="AB56" s="17">
        <f>L54+M56+P56</f>
        <v>18</v>
      </c>
      <c r="AC56" s="51">
        <f>AB56-AB57</f>
        <v>11</v>
      </c>
    </row>
    <row r="57" spans="1:29" s="21" customFormat="1" ht="18.75" customHeight="1" x14ac:dyDescent="0.15">
      <c r="A57" s="26"/>
      <c r="B57" s="196"/>
      <c r="C57" s="197" t="s">
        <v>116</v>
      </c>
      <c r="D57" s="198" t="s">
        <v>14</v>
      </c>
      <c r="E57" s="199" t="s">
        <v>67</v>
      </c>
      <c r="F57" s="200" t="s">
        <v>13</v>
      </c>
      <c r="G57" s="285"/>
      <c r="H57" s="282"/>
      <c r="I57" s="286"/>
      <c r="J57" s="279"/>
      <c r="K57" s="280"/>
      <c r="L57" s="280"/>
      <c r="M57" s="281"/>
      <c r="N57" s="282"/>
      <c r="O57" s="283"/>
      <c r="P57" s="281"/>
      <c r="Q57" s="282"/>
      <c r="R57" s="284"/>
      <c r="S57" s="285"/>
      <c r="T57" s="282"/>
      <c r="U57" s="286"/>
      <c r="V57" s="287"/>
      <c r="W57" s="11"/>
      <c r="X57" s="20">
        <f>IF(J54="","",IF(J54&gt;L54,1,0))</f>
        <v>0</v>
      </c>
      <c r="Y57" s="20">
        <f>IF(M56="","",IF(O56&gt;M56,1,0))</f>
        <v>0</v>
      </c>
      <c r="Z57" s="20">
        <f>IF(P56="","",IF(R56&gt;P56,1,0))</f>
        <v>0</v>
      </c>
      <c r="AA57" s="11"/>
      <c r="AB57" s="18">
        <f>J54+O56+R56</f>
        <v>7</v>
      </c>
      <c r="AC57" s="52"/>
    </row>
    <row r="58" spans="1:29" s="21" customFormat="1" ht="18.75" customHeight="1" x14ac:dyDescent="0.15">
      <c r="A58" s="26"/>
      <c r="B58" s="185">
        <v>3</v>
      </c>
      <c r="C58" s="250" t="s">
        <v>117</v>
      </c>
      <c r="D58" s="139" t="s">
        <v>14</v>
      </c>
      <c r="E58" s="140" t="s">
        <v>76</v>
      </c>
      <c r="F58" s="251" t="s">
        <v>13</v>
      </c>
      <c r="G58" s="276">
        <f>IF(O54="","",O54)</f>
        <v>6</v>
      </c>
      <c r="H58" s="273"/>
      <c r="I58" s="288">
        <f>IF(M54="","",M54)</f>
        <v>3</v>
      </c>
      <c r="J58" s="289">
        <f>IF(O56="","",O56)</f>
        <v>3</v>
      </c>
      <c r="K58" s="273"/>
      <c r="L58" s="290">
        <f>IF(M56="","",M56)</f>
        <v>6</v>
      </c>
      <c r="M58" s="270"/>
      <c r="N58" s="271"/>
      <c r="O58" s="291"/>
      <c r="P58" s="272">
        <v>6</v>
      </c>
      <c r="Q58" s="273"/>
      <c r="R58" s="275">
        <v>3</v>
      </c>
      <c r="S58" s="276">
        <f t="shared" ref="S58" si="26">IF(C58="","",SUM(X58:Z58))</f>
        <v>2</v>
      </c>
      <c r="T58" s="273"/>
      <c r="U58" s="277">
        <f t="shared" ref="U58" si="27">IF(C58="","",SUM(X59:Z59))</f>
        <v>1</v>
      </c>
      <c r="V58" s="278">
        <v>2</v>
      </c>
      <c r="W58" s="11"/>
      <c r="X58" s="19">
        <f>IF(M54="","",IF(O54&gt;M54,1,0))</f>
        <v>1</v>
      </c>
      <c r="Y58" s="19">
        <f>IF(M56="","",IF(O56&gt;M56,1,0))</f>
        <v>0</v>
      </c>
      <c r="Z58" s="19">
        <f>IF(P58="","",IF(P58&gt;R58,1,0))</f>
        <v>1</v>
      </c>
      <c r="AA58" s="11"/>
      <c r="AB58" s="17">
        <f>O54+O56+P58</f>
        <v>15</v>
      </c>
      <c r="AC58" s="51">
        <f>AB58-AB59</f>
        <v>3</v>
      </c>
    </row>
    <row r="59" spans="1:29" s="21" customFormat="1" ht="18.75" customHeight="1" x14ac:dyDescent="0.15">
      <c r="A59" s="26"/>
      <c r="B59" s="196"/>
      <c r="C59" s="250" t="s">
        <v>118</v>
      </c>
      <c r="D59" s="139" t="s">
        <v>14</v>
      </c>
      <c r="E59" s="140" t="s">
        <v>66</v>
      </c>
      <c r="F59" s="251" t="s">
        <v>13</v>
      </c>
      <c r="G59" s="285"/>
      <c r="H59" s="282"/>
      <c r="I59" s="292"/>
      <c r="J59" s="293"/>
      <c r="K59" s="282"/>
      <c r="L59" s="294"/>
      <c r="M59" s="279"/>
      <c r="N59" s="280"/>
      <c r="O59" s="295"/>
      <c r="P59" s="281"/>
      <c r="Q59" s="282"/>
      <c r="R59" s="284"/>
      <c r="S59" s="285"/>
      <c r="T59" s="282"/>
      <c r="U59" s="286"/>
      <c r="V59" s="287"/>
      <c r="W59" s="11"/>
      <c r="X59" s="20">
        <f>IF(M54="","",IF(M54&gt;O54,1,0))</f>
        <v>0</v>
      </c>
      <c r="Y59" s="20">
        <f>IF(M56="","",IF(M56&gt;O56,1,0))</f>
        <v>1</v>
      </c>
      <c r="Z59" s="20">
        <f>IF(P58="","",IF(R58&gt;P58,1,0))</f>
        <v>0</v>
      </c>
      <c r="AA59" s="11"/>
      <c r="AB59" s="18">
        <f>M54+M56+R58</f>
        <v>12</v>
      </c>
      <c r="AC59" s="52"/>
    </row>
    <row r="60" spans="1:29" s="21" customFormat="1" ht="18.75" customHeight="1" x14ac:dyDescent="0.15">
      <c r="A60" s="26"/>
      <c r="B60" s="185">
        <v>4</v>
      </c>
      <c r="C60" s="186" t="s">
        <v>119</v>
      </c>
      <c r="D60" s="187" t="s">
        <v>14</v>
      </c>
      <c r="E60" s="188" t="s">
        <v>65</v>
      </c>
      <c r="F60" s="189" t="s">
        <v>13</v>
      </c>
      <c r="G60" s="276">
        <f>IF(R54="","",R54)</f>
        <v>2</v>
      </c>
      <c r="H60" s="273"/>
      <c r="I60" s="277">
        <f>IF(P54="","",P54)</f>
        <v>6</v>
      </c>
      <c r="J60" s="276">
        <f>IF(R56="","",R56)</f>
        <v>0</v>
      </c>
      <c r="K60" s="273"/>
      <c r="L60" s="277">
        <f>IF(P56="","",P56)</f>
        <v>6</v>
      </c>
      <c r="M60" s="276">
        <f>IF(R58="","",R58)</f>
        <v>3</v>
      </c>
      <c r="N60" s="273"/>
      <c r="O60" s="288">
        <f>IF(P58="","",P58)</f>
        <v>6</v>
      </c>
      <c r="P60" s="270"/>
      <c r="Q60" s="271"/>
      <c r="R60" s="291"/>
      <c r="S60" s="276">
        <f t="shared" ref="S60" si="28">IF(C60="","",SUM(X60:Z60))</f>
        <v>0</v>
      </c>
      <c r="T60" s="273"/>
      <c r="U60" s="277">
        <f t="shared" ref="U60" si="29">IF(C60="","",SUM(X61:Z61))</f>
        <v>3</v>
      </c>
      <c r="V60" s="278">
        <v>4</v>
      </c>
      <c r="W60" s="11"/>
      <c r="X60" s="19">
        <f>IF(P54="","",IF(R54&gt;P54,1,0))</f>
        <v>0</v>
      </c>
      <c r="Y60" s="19">
        <f>IF(P56="","",IF(R56&gt;P56,1,0))</f>
        <v>0</v>
      </c>
      <c r="Z60" s="19">
        <f>IF(P58="","",IF(R58&gt;P58,1,0))</f>
        <v>0</v>
      </c>
      <c r="AA60" s="11"/>
      <c r="AB60" s="17">
        <f>R54+R56+R58</f>
        <v>5</v>
      </c>
      <c r="AC60" s="51">
        <f>AB60-AB61</f>
        <v>-13</v>
      </c>
    </row>
    <row r="61" spans="1:29" s="21" customFormat="1" ht="18.75" customHeight="1" x14ac:dyDescent="0.15">
      <c r="A61" s="26"/>
      <c r="B61" s="196"/>
      <c r="C61" s="197" t="s">
        <v>120</v>
      </c>
      <c r="D61" s="198" t="s">
        <v>14</v>
      </c>
      <c r="E61" s="199" t="s">
        <v>65</v>
      </c>
      <c r="F61" s="200" t="s">
        <v>13</v>
      </c>
      <c r="G61" s="285"/>
      <c r="H61" s="282"/>
      <c r="I61" s="286"/>
      <c r="J61" s="285"/>
      <c r="K61" s="282"/>
      <c r="L61" s="286"/>
      <c r="M61" s="285"/>
      <c r="N61" s="282"/>
      <c r="O61" s="292"/>
      <c r="P61" s="279"/>
      <c r="Q61" s="280"/>
      <c r="R61" s="295"/>
      <c r="S61" s="285"/>
      <c r="T61" s="282"/>
      <c r="U61" s="286"/>
      <c r="V61" s="287"/>
      <c r="W61" s="11"/>
      <c r="X61" s="20">
        <f>IF(P54="","",IF(P54&gt;R54,1,0))</f>
        <v>1</v>
      </c>
      <c r="Y61" s="20">
        <f>IF(P56="","",IF(P56&gt;R56,1,0))</f>
        <v>1</v>
      </c>
      <c r="Z61" s="20">
        <f>IF(P58="","",IF(P58&gt;R58,1,0))</f>
        <v>1</v>
      </c>
      <c r="AA61" s="11"/>
      <c r="AB61" s="18">
        <f>P54+P56+P58</f>
        <v>18</v>
      </c>
      <c r="AC61" s="52"/>
    </row>
    <row r="62" spans="1:29" s="21" customFormat="1" ht="18.75" customHeight="1" x14ac:dyDescent="0.15">
      <c r="A62" s="26"/>
      <c r="B62" s="252"/>
      <c r="C62" s="138"/>
      <c r="D62" s="139"/>
      <c r="E62" s="140"/>
      <c r="F62" s="141"/>
      <c r="G62" s="299"/>
      <c r="H62" s="300"/>
      <c r="I62" s="301"/>
      <c r="J62" s="299"/>
      <c r="K62" s="300"/>
      <c r="L62" s="301"/>
      <c r="M62" s="299"/>
      <c r="N62" s="300"/>
      <c r="O62" s="301"/>
      <c r="P62" s="300"/>
      <c r="Q62" s="300"/>
      <c r="R62" s="300"/>
      <c r="S62" s="299"/>
      <c r="T62" s="300"/>
      <c r="U62" s="301"/>
      <c r="V62" s="302"/>
      <c r="W62" s="11"/>
      <c r="X62" s="28"/>
      <c r="Y62" s="28"/>
      <c r="Z62" s="28"/>
      <c r="AA62" s="11"/>
      <c r="AB62" s="11"/>
      <c r="AC62" s="11"/>
    </row>
    <row r="63" spans="1:29" s="21" customFormat="1" ht="18.75" customHeight="1" x14ac:dyDescent="0.15">
      <c r="A63" s="26"/>
      <c r="B63" s="252"/>
      <c r="C63" s="138"/>
      <c r="D63" s="139"/>
      <c r="E63" s="140"/>
      <c r="F63" s="141"/>
      <c r="G63" s="253"/>
      <c r="H63" s="254"/>
      <c r="I63" s="255"/>
      <c r="J63" s="253"/>
      <c r="K63" s="254"/>
      <c r="L63" s="255"/>
      <c r="M63" s="253"/>
      <c r="N63" s="254"/>
      <c r="O63" s="255"/>
      <c r="P63" s="254"/>
      <c r="Q63" s="254"/>
      <c r="R63" s="254"/>
      <c r="S63" s="253"/>
      <c r="T63" s="254"/>
      <c r="U63" s="255"/>
      <c r="V63" s="256"/>
      <c r="W63" s="11"/>
      <c r="X63" s="28"/>
      <c r="Y63" s="28"/>
      <c r="Z63" s="28"/>
      <c r="AA63" s="11"/>
      <c r="AB63" s="11"/>
      <c r="AC63" s="11"/>
    </row>
    <row r="64" spans="1:29" s="21" customFormat="1" ht="18.75" customHeight="1" x14ac:dyDescent="0.15">
      <c r="A64" s="26"/>
      <c r="B64" s="252"/>
      <c r="C64" s="138"/>
      <c r="D64" s="139"/>
      <c r="E64" s="140"/>
      <c r="F64" s="141"/>
      <c r="G64" s="253"/>
      <c r="H64" s="254"/>
      <c r="I64" s="255"/>
      <c r="J64" s="253"/>
      <c r="K64" s="254"/>
      <c r="L64" s="255"/>
      <c r="M64" s="253"/>
      <c r="N64" s="254"/>
      <c r="O64" s="255"/>
      <c r="P64" s="254"/>
      <c r="Q64" s="254"/>
      <c r="R64" s="254"/>
      <c r="S64" s="253"/>
      <c r="T64" s="254"/>
      <c r="U64" s="255"/>
      <c r="V64" s="256"/>
      <c r="W64" s="11"/>
      <c r="X64" s="28"/>
      <c r="Y64" s="28"/>
      <c r="Z64" s="28"/>
      <c r="AA64" s="11"/>
      <c r="AB64" s="11"/>
      <c r="AC64" s="11"/>
    </row>
    <row r="65" spans="1:29" s="21" customFormat="1" ht="18.75" customHeight="1" x14ac:dyDescent="0.15">
      <c r="A65" s="26"/>
      <c r="B65" s="252"/>
      <c r="C65" s="138"/>
      <c r="D65" s="139"/>
      <c r="E65" s="140"/>
      <c r="F65" s="141"/>
      <c r="G65" s="253"/>
      <c r="H65" s="254"/>
      <c r="I65" s="255"/>
      <c r="J65" s="253"/>
      <c r="K65" s="254"/>
      <c r="L65" s="255"/>
      <c r="M65" s="253"/>
      <c r="N65" s="254"/>
      <c r="O65" s="255"/>
      <c r="P65" s="254"/>
      <c r="Q65" s="254"/>
      <c r="R65" s="254"/>
      <c r="S65" s="253"/>
      <c r="T65" s="254"/>
      <c r="U65" s="255"/>
      <c r="V65" s="256"/>
      <c r="W65" s="11"/>
      <c r="X65" s="28"/>
      <c r="Y65" s="28"/>
      <c r="Z65" s="28"/>
      <c r="AA65" s="11"/>
      <c r="AB65" s="11"/>
      <c r="AC65" s="11"/>
    </row>
    <row r="66" spans="1:29" s="21" customFormat="1" ht="36.75" customHeight="1" x14ac:dyDescent="0.2">
      <c r="A66" s="26"/>
      <c r="B66" s="247"/>
      <c r="C66" s="248" t="s">
        <v>52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10"/>
      <c r="X66" s="10"/>
      <c r="Y66" s="10"/>
      <c r="Z66" s="11"/>
      <c r="AA66" s="11"/>
      <c r="AB66" s="11"/>
      <c r="AC66" s="11"/>
    </row>
    <row r="67" spans="1:29" s="21" customFormat="1" ht="18.75" customHeight="1" x14ac:dyDescent="0.15">
      <c r="A67" s="26">
        <v>1</v>
      </c>
      <c r="B67" s="167" t="s">
        <v>49</v>
      </c>
      <c r="C67" s="168"/>
      <c r="D67" s="168"/>
      <c r="E67" s="168"/>
      <c r="F67" s="169"/>
      <c r="G67" s="170" t="str">
        <f>IF(C69="","",LEFT(C69,FIND("　",C69,1)-1))</f>
        <v>廣岡</v>
      </c>
      <c r="H67" s="171"/>
      <c r="I67" s="172"/>
      <c r="J67" s="170" t="str">
        <f>IF(C71="","",LEFT(C71,FIND("　",C71)-1))</f>
        <v>高橋</v>
      </c>
      <c r="K67" s="171"/>
      <c r="L67" s="171"/>
      <c r="M67" s="170" t="str">
        <f>IF(C73="","",LEFT(C73,FIND("　",C73)-1))</f>
        <v>福村</v>
      </c>
      <c r="N67" s="171"/>
      <c r="O67" s="171"/>
      <c r="P67" s="170" t="str">
        <f>IF(C75="","",LEFT(C75,FIND("　",C75)-1))</f>
        <v>冨田</v>
      </c>
      <c r="Q67" s="171"/>
      <c r="R67" s="172"/>
      <c r="S67" s="173" t="s">
        <v>38</v>
      </c>
      <c r="T67" s="174"/>
      <c r="U67" s="174"/>
      <c r="V67" s="175" t="s">
        <v>16</v>
      </c>
      <c r="W67" s="11"/>
      <c r="X67" s="19" t="s">
        <v>39</v>
      </c>
      <c r="Y67" s="19" t="s">
        <v>39</v>
      </c>
      <c r="Z67" s="19" t="s">
        <v>39</v>
      </c>
      <c r="AA67" s="11"/>
      <c r="AB67" s="17" t="s">
        <v>41</v>
      </c>
      <c r="AC67" s="53" t="s">
        <v>43</v>
      </c>
    </row>
    <row r="68" spans="1:29" s="21" customFormat="1" ht="18.75" customHeight="1" x14ac:dyDescent="0.15">
      <c r="A68" s="26"/>
      <c r="B68" s="176"/>
      <c r="C68" s="177"/>
      <c r="D68" s="177"/>
      <c r="E68" s="177"/>
      <c r="F68" s="178"/>
      <c r="G68" s="179" t="str">
        <f>IF(C70="","",LEFT(C70,FIND("　",C70,1)-1))</f>
        <v>岡山</v>
      </c>
      <c r="H68" s="180"/>
      <c r="I68" s="181"/>
      <c r="J68" s="179" t="str">
        <f>IF(C72="","",LEFT(C72,FIND("　",C72)-1))</f>
        <v>藤林</v>
      </c>
      <c r="K68" s="180"/>
      <c r="L68" s="180"/>
      <c r="M68" s="179" t="str">
        <f>IF(C74="","",LEFT(C74,FIND("　",C74)-1))</f>
        <v>小野村</v>
      </c>
      <c r="N68" s="180"/>
      <c r="O68" s="180"/>
      <c r="P68" s="179" t="str">
        <f>IF(C76="","",LEFT(C76,FIND("　",C76)-1))</f>
        <v>岡山</v>
      </c>
      <c r="Q68" s="180"/>
      <c r="R68" s="181"/>
      <c r="S68" s="182"/>
      <c r="T68" s="183"/>
      <c r="U68" s="183"/>
      <c r="V68" s="184"/>
      <c r="W68" s="11"/>
      <c r="X68" s="20" t="s">
        <v>40</v>
      </c>
      <c r="Y68" s="20" t="s">
        <v>40</v>
      </c>
      <c r="Z68" s="20" t="s">
        <v>40</v>
      </c>
      <c r="AA68" s="11"/>
      <c r="AB68" s="18" t="s">
        <v>42</v>
      </c>
      <c r="AC68" s="54"/>
    </row>
    <row r="69" spans="1:29" s="21" customFormat="1" ht="18.75" customHeight="1" x14ac:dyDescent="0.15">
      <c r="A69" s="26"/>
      <c r="B69" s="258">
        <v>1</v>
      </c>
      <c r="C69" s="259" t="s">
        <v>153</v>
      </c>
      <c r="D69" s="139" t="s">
        <v>14</v>
      </c>
      <c r="E69" s="140" t="s">
        <v>67</v>
      </c>
      <c r="F69" s="251" t="s">
        <v>13</v>
      </c>
      <c r="G69" s="271"/>
      <c r="H69" s="271"/>
      <c r="I69" s="271"/>
      <c r="J69" s="272">
        <v>0</v>
      </c>
      <c r="K69" s="273"/>
      <c r="L69" s="274">
        <v>6</v>
      </c>
      <c r="M69" s="272">
        <v>4</v>
      </c>
      <c r="N69" s="273"/>
      <c r="O69" s="274">
        <v>6</v>
      </c>
      <c r="P69" s="272">
        <v>6</v>
      </c>
      <c r="Q69" s="273"/>
      <c r="R69" s="275">
        <v>5</v>
      </c>
      <c r="S69" s="276">
        <f>IF(C69="","",SUM(X69:Z69))</f>
        <v>1</v>
      </c>
      <c r="T69" s="273"/>
      <c r="U69" s="277">
        <f>IF(C69="","",SUM(X70:Z70))</f>
        <v>2</v>
      </c>
      <c r="V69" s="278">
        <v>3</v>
      </c>
      <c r="W69" s="11"/>
      <c r="X69" s="19">
        <f>IF(J69="","",IF(J69&gt;L69,1,0))</f>
        <v>0</v>
      </c>
      <c r="Y69" s="19">
        <f>IF(M69="","",IF(M69&gt;O69,1,0))</f>
        <v>0</v>
      </c>
      <c r="Z69" s="19">
        <f>IF(P69="","",IF(P69&gt;R69,1,0))</f>
        <v>1</v>
      </c>
      <c r="AA69" s="11"/>
      <c r="AB69" s="17">
        <f>J69+M69+P69</f>
        <v>10</v>
      </c>
      <c r="AC69" s="51">
        <f>AB69-AB70</f>
        <v>-7</v>
      </c>
    </row>
    <row r="70" spans="1:29" s="21" customFormat="1" ht="18.75" customHeight="1" x14ac:dyDescent="0.15">
      <c r="A70" s="26"/>
      <c r="B70" s="196"/>
      <c r="C70" s="208" t="s">
        <v>154</v>
      </c>
      <c r="D70" s="198" t="s">
        <v>14</v>
      </c>
      <c r="E70" s="199" t="s">
        <v>66</v>
      </c>
      <c r="F70" s="200" t="s">
        <v>13</v>
      </c>
      <c r="G70" s="280"/>
      <c r="H70" s="280"/>
      <c r="I70" s="280"/>
      <c r="J70" s="281"/>
      <c r="K70" s="282"/>
      <c r="L70" s="283"/>
      <c r="M70" s="281"/>
      <c r="N70" s="282"/>
      <c r="O70" s="283"/>
      <c r="P70" s="281"/>
      <c r="Q70" s="282"/>
      <c r="R70" s="284"/>
      <c r="S70" s="285"/>
      <c r="T70" s="282"/>
      <c r="U70" s="286"/>
      <c r="V70" s="287"/>
      <c r="W70" s="11"/>
      <c r="X70" s="20">
        <f>IF(J69="","",IF(J69&lt;L69,1,0))</f>
        <v>1</v>
      </c>
      <c r="Y70" s="20">
        <f>IF(M69="","",IF(M69&lt;O69,1,0))</f>
        <v>1</v>
      </c>
      <c r="Z70" s="20">
        <f>IF(P69="","",IF(P69&lt;R69,1,0))</f>
        <v>0</v>
      </c>
      <c r="AA70" s="11"/>
      <c r="AB70" s="18">
        <f>L69+O69+R69</f>
        <v>17</v>
      </c>
      <c r="AC70" s="52"/>
    </row>
    <row r="71" spans="1:29" s="21" customFormat="1" ht="18.75" customHeight="1" x14ac:dyDescent="0.15">
      <c r="A71" s="26"/>
      <c r="B71" s="185">
        <v>2</v>
      </c>
      <c r="C71" s="186" t="s">
        <v>155</v>
      </c>
      <c r="D71" s="187" t="s">
        <v>14</v>
      </c>
      <c r="E71" s="188" t="s">
        <v>65</v>
      </c>
      <c r="F71" s="251" t="s">
        <v>13</v>
      </c>
      <c r="G71" s="296">
        <f>IF(L69="","",L69)</f>
        <v>6</v>
      </c>
      <c r="H71" s="273"/>
      <c r="I71" s="277">
        <f>IF(J69="","",J69)</f>
        <v>0</v>
      </c>
      <c r="J71" s="270"/>
      <c r="K71" s="271"/>
      <c r="L71" s="271"/>
      <c r="M71" s="272">
        <v>6</v>
      </c>
      <c r="N71" s="273"/>
      <c r="O71" s="274">
        <v>4</v>
      </c>
      <c r="P71" s="272">
        <v>6</v>
      </c>
      <c r="Q71" s="273"/>
      <c r="R71" s="275">
        <v>2</v>
      </c>
      <c r="S71" s="276">
        <f t="shared" ref="S71" si="30">IF(C71="","",SUM(X71:Z71))</f>
        <v>3</v>
      </c>
      <c r="T71" s="273"/>
      <c r="U71" s="277">
        <f t="shared" ref="U71" si="31">IF(C71="","",SUM(X72:Z72))</f>
        <v>0</v>
      </c>
      <c r="V71" s="278">
        <v>1</v>
      </c>
      <c r="W71" s="11"/>
      <c r="X71" s="19">
        <f>IF(J69="","",IF(L69&gt;J69,1,0))</f>
        <v>1</v>
      </c>
      <c r="Y71" s="19">
        <f>IF(M71="","",IF(M71&gt;O71,1,0))</f>
        <v>1</v>
      </c>
      <c r="Z71" s="19">
        <f>IF(P71="","",IF(P71&gt;R71,1,0))</f>
        <v>1</v>
      </c>
      <c r="AA71" s="11"/>
      <c r="AB71" s="17">
        <f>L69+M71+P71</f>
        <v>18</v>
      </c>
      <c r="AC71" s="51">
        <f>AB71-AB72</f>
        <v>12</v>
      </c>
    </row>
    <row r="72" spans="1:29" s="21" customFormat="1" ht="18.75" customHeight="1" x14ac:dyDescent="0.15">
      <c r="A72" s="26"/>
      <c r="B72" s="196"/>
      <c r="C72" s="197" t="s">
        <v>156</v>
      </c>
      <c r="D72" s="198" t="s">
        <v>14</v>
      </c>
      <c r="E72" s="199" t="s">
        <v>99</v>
      </c>
      <c r="F72" s="200" t="s">
        <v>13</v>
      </c>
      <c r="G72" s="297"/>
      <c r="H72" s="282"/>
      <c r="I72" s="286"/>
      <c r="J72" s="279"/>
      <c r="K72" s="280"/>
      <c r="L72" s="280"/>
      <c r="M72" s="281"/>
      <c r="N72" s="282"/>
      <c r="O72" s="283"/>
      <c r="P72" s="281"/>
      <c r="Q72" s="282"/>
      <c r="R72" s="284"/>
      <c r="S72" s="285"/>
      <c r="T72" s="282"/>
      <c r="U72" s="286"/>
      <c r="V72" s="287"/>
      <c r="W72" s="11"/>
      <c r="X72" s="20">
        <f>IF(J69="","",IF(J69&gt;L69,1,0))</f>
        <v>0</v>
      </c>
      <c r="Y72" s="20">
        <f>IF(M71="","",IF(O71&gt;M71,1,0))</f>
        <v>0</v>
      </c>
      <c r="Z72" s="20">
        <f>IF(P71="","",IF(R71&gt;P71,1,0))</f>
        <v>0</v>
      </c>
      <c r="AA72" s="11"/>
      <c r="AB72" s="18">
        <f>J69+O71+R71</f>
        <v>6</v>
      </c>
      <c r="AC72" s="52"/>
    </row>
    <row r="73" spans="1:29" s="21" customFormat="1" ht="18.75" customHeight="1" x14ac:dyDescent="0.15">
      <c r="A73" s="26"/>
      <c r="B73" s="185">
        <v>3</v>
      </c>
      <c r="C73" s="250" t="s">
        <v>195</v>
      </c>
      <c r="D73" s="139" t="s">
        <v>14</v>
      </c>
      <c r="E73" s="140" t="s">
        <v>76</v>
      </c>
      <c r="F73" s="251" t="s">
        <v>13</v>
      </c>
      <c r="G73" s="296">
        <f>IF(O69="","",O69)</f>
        <v>6</v>
      </c>
      <c r="H73" s="273"/>
      <c r="I73" s="288">
        <f>IF(M69="","",M69)</f>
        <v>4</v>
      </c>
      <c r="J73" s="289">
        <f>IF(O71="","",O71)</f>
        <v>4</v>
      </c>
      <c r="K73" s="273"/>
      <c r="L73" s="290">
        <f>IF(M71="","",M71)</f>
        <v>6</v>
      </c>
      <c r="M73" s="270"/>
      <c r="N73" s="271"/>
      <c r="O73" s="291"/>
      <c r="P73" s="272">
        <v>6</v>
      </c>
      <c r="Q73" s="273"/>
      <c r="R73" s="275">
        <v>2</v>
      </c>
      <c r="S73" s="276">
        <f>IF(C73="","",SUM(X73:Z73))</f>
        <v>2</v>
      </c>
      <c r="T73" s="273"/>
      <c r="U73" s="277">
        <f>IF(C73="","",SUM(X74:Z74))</f>
        <v>1</v>
      </c>
      <c r="V73" s="278">
        <v>2</v>
      </c>
      <c r="W73" s="11"/>
      <c r="X73" s="19">
        <f>IF(M69="","",IF(O69&gt;M69,1,0))</f>
        <v>1</v>
      </c>
      <c r="Y73" s="19">
        <f>IF(M71="","",IF(O71&gt;M71,1,0))</f>
        <v>0</v>
      </c>
      <c r="Z73" s="19">
        <f>IF(P73="","",IF(P73&gt;R73,1,0))</f>
        <v>1</v>
      </c>
      <c r="AA73" s="11"/>
      <c r="AB73" s="17">
        <f>O69+O71+P73</f>
        <v>16</v>
      </c>
      <c r="AC73" s="51">
        <f>AB73-AB74</f>
        <v>4</v>
      </c>
    </row>
    <row r="74" spans="1:29" s="21" customFormat="1" ht="18.75" customHeight="1" x14ac:dyDescent="0.15">
      <c r="A74" s="26"/>
      <c r="B74" s="196"/>
      <c r="C74" s="250" t="s">
        <v>196</v>
      </c>
      <c r="D74" s="139" t="s">
        <v>14</v>
      </c>
      <c r="E74" s="140" t="s">
        <v>76</v>
      </c>
      <c r="F74" s="200" t="s">
        <v>13</v>
      </c>
      <c r="G74" s="297"/>
      <c r="H74" s="282"/>
      <c r="I74" s="292"/>
      <c r="J74" s="293"/>
      <c r="K74" s="282"/>
      <c r="L74" s="294"/>
      <c r="M74" s="279"/>
      <c r="N74" s="280"/>
      <c r="O74" s="295"/>
      <c r="P74" s="281"/>
      <c r="Q74" s="282"/>
      <c r="R74" s="284"/>
      <c r="S74" s="285"/>
      <c r="T74" s="282"/>
      <c r="U74" s="286"/>
      <c r="V74" s="287"/>
      <c r="W74" s="11"/>
      <c r="X74" s="20">
        <f>IF(M69="","",IF(M69&gt;O69,1,0))</f>
        <v>0</v>
      </c>
      <c r="Y74" s="20">
        <f>IF(M71="","",IF(M71&gt;O71,1,0))</f>
        <v>1</v>
      </c>
      <c r="Z74" s="20">
        <f>IF(P73="","",IF(R73&gt;P73,1,0))</f>
        <v>0</v>
      </c>
      <c r="AA74" s="11"/>
      <c r="AB74" s="18">
        <f>M69+M71+R73</f>
        <v>12</v>
      </c>
      <c r="AC74" s="52"/>
    </row>
    <row r="75" spans="1:29" s="21" customFormat="1" ht="18.75" customHeight="1" x14ac:dyDescent="0.15">
      <c r="A75" s="26"/>
      <c r="B75" s="185">
        <v>4</v>
      </c>
      <c r="C75" s="186" t="s">
        <v>175</v>
      </c>
      <c r="D75" s="187" t="s">
        <v>14</v>
      </c>
      <c r="E75" s="188" t="s">
        <v>104</v>
      </c>
      <c r="F75" s="251" t="s">
        <v>13</v>
      </c>
      <c r="G75" s="296">
        <f>IF(R69="","",R69)</f>
        <v>5</v>
      </c>
      <c r="H75" s="273"/>
      <c r="I75" s="277">
        <f>IF(P69="","",P69)</f>
        <v>6</v>
      </c>
      <c r="J75" s="276">
        <f>IF(R71="","",R71)</f>
        <v>2</v>
      </c>
      <c r="K75" s="273"/>
      <c r="L75" s="277">
        <f>IF(P71="","",P71)</f>
        <v>6</v>
      </c>
      <c r="M75" s="276">
        <f>IF(R73="","",R73)</f>
        <v>2</v>
      </c>
      <c r="N75" s="273"/>
      <c r="O75" s="288">
        <f>IF(P73="","",P73)</f>
        <v>6</v>
      </c>
      <c r="P75" s="270"/>
      <c r="Q75" s="271"/>
      <c r="R75" s="291"/>
      <c r="S75" s="276">
        <f t="shared" ref="S75" si="32">IF(C75="","",SUM(X75:Z75))</f>
        <v>0</v>
      </c>
      <c r="T75" s="273"/>
      <c r="U75" s="277">
        <f t="shared" ref="U75" si="33">IF(C75="","",SUM(X76:Z76))</f>
        <v>3</v>
      </c>
      <c r="V75" s="278">
        <v>4</v>
      </c>
      <c r="W75" s="11"/>
      <c r="X75" s="19">
        <f>IF(P69="","",IF(R69&gt;P69,1,0))</f>
        <v>0</v>
      </c>
      <c r="Y75" s="19">
        <f>IF(P71="","",IF(R71&gt;P71,1,0))</f>
        <v>0</v>
      </c>
      <c r="Z75" s="19">
        <f>IF(P73="","",IF(R73&gt;P73,1,0))</f>
        <v>0</v>
      </c>
      <c r="AA75" s="11"/>
      <c r="AB75" s="17">
        <f>R69+R71+R73</f>
        <v>9</v>
      </c>
      <c r="AC75" s="51">
        <f>AB75-AB76</f>
        <v>-9</v>
      </c>
    </row>
    <row r="76" spans="1:29" s="21" customFormat="1" ht="18.75" customHeight="1" x14ac:dyDescent="0.15">
      <c r="A76" s="26"/>
      <c r="B76" s="196"/>
      <c r="C76" s="197" t="s">
        <v>176</v>
      </c>
      <c r="D76" s="198" t="s">
        <v>14</v>
      </c>
      <c r="E76" s="199" t="s">
        <v>104</v>
      </c>
      <c r="F76" s="200" t="s">
        <v>13</v>
      </c>
      <c r="G76" s="297"/>
      <c r="H76" s="282"/>
      <c r="I76" s="286"/>
      <c r="J76" s="285"/>
      <c r="K76" s="282"/>
      <c r="L76" s="286"/>
      <c r="M76" s="285"/>
      <c r="N76" s="282"/>
      <c r="O76" s="292"/>
      <c r="P76" s="279"/>
      <c r="Q76" s="280"/>
      <c r="R76" s="295"/>
      <c r="S76" s="285"/>
      <c r="T76" s="282"/>
      <c r="U76" s="286"/>
      <c r="V76" s="287"/>
      <c r="W76" s="11"/>
      <c r="X76" s="20">
        <f>IF(P69="","",IF(P69&gt;R69,1,0))</f>
        <v>1</v>
      </c>
      <c r="Y76" s="20">
        <f>IF(P71="","",IF(P71&gt;R71,1,0))</f>
        <v>1</v>
      </c>
      <c r="Z76" s="20">
        <f>IF(P73="","",IF(P73&gt;R73,1,0))</f>
        <v>1</v>
      </c>
      <c r="AA76" s="11"/>
      <c r="AB76" s="18">
        <f>P69+P71+P73</f>
        <v>18</v>
      </c>
      <c r="AC76" s="52"/>
    </row>
    <row r="77" spans="1:29" s="21" customFormat="1" ht="52.5" customHeight="1" x14ac:dyDescent="0.2">
      <c r="A77" s="26"/>
      <c r="B77" s="247"/>
      <c r="C77" s="257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10"/>
      <c r="X77" s="10"/>
      <c r="Y77" s="10"/>
      <c r="Z77" s="11"/>
      <c r="AA77" s="11"/>
      <c r="AB77" s="11"/>
      <c r="AC77" s="11"/>
    </row>
    <row r="78" spans="1:29" s="21" customFormat="1" ht="18.75" customHeight="1" x14ac:dyDescent="0.15">
      <c r="A78" s="26">
        <v>2</v>
      </c>
      <c r="B78" s="167" t="s">
        <v>44</v>
      </c>
      <c r="C78" s="168"/>
      <c r="D78" s="168"/>
      <c r="E78" s="168"/>
      <c r="F78" s="169"/>
      <c r="G78" s="170" t="str">
        <f>IF(C80="","",LEFT(C80,FIND("　",C80,1)-1))</f>
        <v>伊藤</v>
      </c>
      <c r="H78" s="171"/>
      <c r="I78" s="172"/>
      <c r="J78" s="170" t="str">
        <f>IF(C82="","",LEFT(C82,FIND("　",C82)-1))</f>
        <v>吉田</v>
      </c>
      <c r="K78" s="171"/>
      <c r="L78" s="171"/>
      <c r="M78" s="170" t="str">
        <f>IF(C84="","",LEFT(C84,FIND("　",C84)-1))</f>
        <v>山野井</v>
      </c>
      <c r="N78" s="171"/>
      <c r="O78" s="171"/>
      <c r="P78" s="170" t="str">
        <f>IF(C86="","",LEFT(C86,FIND("　",C86)-1))</f>
        <v>重枝</v>
      </c>
      <c r="Q78" s="171"/>
      <c r="R78" s="172"/>
      <c r="S78" s="173" t="s">
        <v>38</v>
      </c>
      <c r="T78" s="174"/>
      <c r="U78" s="174"/>
      <c r="V78" s="175" t="s">
        <v>16</v>
      </c>
      <c r="W78" s="11"/>
      <c r="X78" s="19" t="s">
        <v>39</v>
      </c>
      <c r="Y78" s="19" t="s">
        <v>39</v>
      </c>
      <c r="Z78" s="19" t="s">
        <v>39</v>
      </c>
      <c r="AA78" s="11"/>
      <c r="AB78" s="17" t="s">
        <v>41</v>
      </c>
      <c r="AC78" s="53" t="s">
        <v>43</v>
      </c>
    </row>
    <row r="79" spans="1:29" s="21" customFormat="1" ht="18.75" customHeight="1" x14ac:dyDescent="0.15">
      <c r="A79" s="26"/>
      <c r="B79" s="176"/>
      <c r="C79" s="177"/>
      <c r="D79" s="177"/>
      <c r="E79" s="177"/>
      <c r="F79" s="178"/>
      <c r="G79" s="179" t="str">
        <f>IF(C81="","",LEFT(C81,FIND("　",C81,1)-1))</f>
        <v>児玉</v>
      </c>
      <c r="H79" s="180"/>
      <c r="I79" s="181"/>
      <c r="J79" s="179" t="str">
        <f>IF(C83="","",LEFT(C83,FIND("　",C83)-1))</f>
        <v>国田</v>
      </c>
      <c r="K79" s="180"/>
      <c r="L79" s="180"/>
      <c r="M79" s="179" t="str">
        <f>IF(C85="","",LEFT(C85,FIND("　",C85)-1))</f>
        <v>三浦</v>
      </c>
      <c r="N79" s="180"/>
      <c r="O79" s="180"/>
      <c r="P79" s="179" t="str">
        <f>IF(C87="","",LEFT(C87,FIND("　",C87)-1))</f>
        <v>澤野</v>
      </c>
      <c r="Q79" s="180"/>
      <c r="R79" s="181"/>
      <c r="S79" s="182"/>
      <c r="T79" s="183"/>
      <c r="U79" s="183"/>
      <c r="V79" s="184"/>
      <c r="W79" s="11"/>
      <c r="X79" s="20" t="s">
        <v>40</v>
      </c>
      <c r="Y79" s="20" t="s">
        <v>40</v>
      </c>
      <c r="Z79" s="20" t="s">
        <v>40</v>
      </c>
      <c r="AA79" s="11"/>
      <c r="AB79" s="18" t="s">
        <v>42</v>
      </c>
      <c r="AC79" s="54"/>
    </row>
    <row r="80" spans="1:29" s="21" customFormat="1" ht="18.75" customHeight="1" x14ac:dyDescent="0.15">
      <c r="A80" s="26"/>
      <c r="B80" s="185">
        <v>1</v>
      </c>
      <c r="C80" s="207" t="s">
        <v>157</v>
      </c>
      <c r="D80" s="187" t="s">
        <v>14</v>
      </c>
      <c r="E80" s="188" t="s">
        <v>65</v>
      </c>
      <c r="F80" s="189" t="s">
        <v>13</v>
      </c>
      <c r="G80" s="270"/>
      <c r="H80" s="271"/>
      <c r="I80" s="271"/>
      <c r="J80" s="272">
        <v>6</v>
      </c>
      <c r="K80" s="273"/>
      <c r="L80" s="274">
        <v>3</v>
      </c>
      <c r="M80" s="272">
        <v>6</v>
      </c>
      <c r="N80" s="273"/>
      <c r="O80" s="274">
        <v>2</v>
      </c>
      <c r="P80" s="272">
        <v>6</v>
      </c>
      <c r="Q80" s="273"/>
      <c r="R80" s="275">
        <v>1</v>
      </c>
      <c r="S80" s="276">
        <f>IF(C80="","",SUM(X80:Z80))</f>
        <v>3</v>
      </c>
      <c r="T80" s="273"/>
      <c r="U80" s="277">
        <f>IF(C80="","",SUM(X81:Z81))</f>
        <v>0</v>
      </c>
      <c r="V80" s="278">
        <v>1</v>
      </c>
      <c r="W80" s="11"/>
      <c r="X80" s="19">
        <f>IF(J80="","",IF(J80&gt;L80,1,0))</f>
        <v>1</v>
      </c>
      <c r="Y80" s="19">
        <f>IF(M80="","",IF(M80&gt;O80,1,0))</f>
        <v>1</v>
      </c>
      <c r="Z80" s="19">
        <f>IF(P80="","",IF(P80&gt;R80,1,0))</f>
        <v>1</v>
      </c>
      <c r="AA80" s="11"/>
      <c r="AB80" s="17">
        <f>J80+M80+P80</f>
        <v>18</v>
      </c>
      <c r="AC80" s="51">
        <f>AB80-AB81</f>
        <v>12</v>
      </c>
    </row>
    <row r="81" spans="1:29" s="21" customFormat="1" ht="18.75" customHeight="1" x14ac:dyDescent="0.15">
      <c r="A81" s="26"/>
      <c r="B81" s="196"/>
      <c r="C81" s="208" t="s">
        <v>158</v>
      </c>
      <c r="D81" s="198" t="s">
        <v>14</v>
      </c>
      <c r="E81" s="199" t="s">
        <v>65</v>
      </c>
      <c r="F81" s="200" t="s">
        <v>13</v>
      </c>
      <c r="G81" s="279"/>
      <c r="H81" s="280"/>
      <c r="I81" s="280"/>
      <c r="J81" s="281"/>
      <c r="K81" s="282"/>
      <c r="L81" s="283"/>
      <c r="M81" s="281"/>
      <c r="N81" s="282"/>
      <c r="O81" s="283"/>
      <c r="P81" s="281"/>
      <c r="Q81" s="282"/>
      <c r="R81" s="284"/>
      <c r="S81" s="285"/>
      <c r="T81" s="282"/>
      <c r="U81" s="286"/>
      <c r="V81" s="287"/>
      <c r="W81" s="11"/>
      <c r="X81" s="20">
        <f>IF(J80="","",IF(J80&lt;L80,1,0))</f>
        <v>0</v>
      </c>
      <c r="Y81" s="20">
        <f>IF(M80="","",IF(M80&lt;O80,1,0))</f>
        <v>0</v>
      </c>
      <c r="Z81" s="20">
        <f>IF(P80="","",IF(P80&lt;R80,1,0))</f>
        <v>0</v>
      </c>
      <c r="AA81" s="11"/>
      <c r="AB81" s="18">
        <f>L80+O80+R80</f>
        <v>6</v>
      </c>
      <c r="AC81" s="52"/>
    </row>
    <row r="82" spans="1:29" s="21" customFormat="1" ht="18.75" customHeight="1" x14ac:dyDescent="0.15">
      <c r="A82" s="26"/>
      <c r="B82" s="185">
        <v>2</v>
      </c>
      <c r="C82" s="250" t="s">
        <v>169</v>
      </c>
      <c r="D82" s="139" t="s">
        <v>14</v>
      </c>
      <c r="E82" s="140" t="s">
        <v>108</v>
      </c>
      <c r="F82" s="251" t="s">
        <v>13</v>
      </c>
      <c r="G82" s="276">
        <f>IF(L80="","",L80)</f>
        <v>3</v>
      </c>
      <c r="H82" s="273"/>
      <c r="I82" s="277">
        <f>IF(J80="","",J80)</f>
        <v>6</v>
      </c>
      <c r="J82" s="270"/>
      <c r="K82" s="271"/>
      <c r="L82" s="271"/>
      <c r="M82" s="272">
        <v>6</v>
      </c>
      <c r="N82" s="273"/>
      <c r="O82" s="274">
        <v>3</v>
      </c>
      <c r="P82" s="272">
        <v>6</v>
      </c>
      <c r="Q82" s="273"/>
      <c r="R82" s="275">
        <v>0</v>
      </c>
      <c r="S82" s="276">
        <f>IF(C82="","",SUM(X82:Z82))</f>
        <v>2</v>
      </c>
      <c r="T82" s="273"/>
      <c r="U82" s="277">
        <f>IF(C82="","",SUM(X83:Z83))</f>
        <v>1</v>
      </c>
      <c r="V82" s="278">
        <v>2</v>
      </c>
      <c r="W82" s="11"/>
      <c r="X82" s="19">
        <f>IF(J80="","",IF(L80&gt;J80,1,0))</f>
        <v>0</v>
      </c>
      <c r="Y82" s="19">
        <f>IF(M82="","",IF(M82&gt;O82,1,0))</f>
        <v>1</v>
      </c>
      <c r="Z82" s="19">
        <f>IF(P82="","",IF(P82&gt;R82,1,0))</f>
        <v>1</v>
      </c>
      <c r="AA82" s="11"/>
      <c r="AB82" s="17">
        <f>L80+M82+P82</f>
        <v>15</v>
      </c>
      <c r="AC82" s="51">
        <f>AB82-AB83</f>
        <v>6</v>
      </c>
    </row>
    <row r="83" spans="1:29" s="21" customFormat="1" ht="18.75" customHeight="1" x14ac:dyDescent="0.15">
      <c r="A83" s="26"/>
      <c r="B83" s="196"/>
      <c r="C83" s="197" t="s">
        <v>170</v>
      </c>
      <c r="D83" s="198" t="s">
        <v>14</v>
      </c>
      <c r="E83" s="199" t="s">
        <v>108</v>
      </c>
      <c r="F83" s="200" t="s">
        <v>13</v>
      </c>
      <c r="G83" s="285"/>
      <c r="H83" s="282"/>
      <c r="I83" s="286"/>
      <c r="J83" s="279"/>
      <c r="K83" s="280"/>
      <c r="L83" s="280"/>
      <c r="M83" s="281"/>
      <c r="N83" s="282"/>
      <c r="O83" s="283"/>
      <c r="P83" s="281"/>
      <c r="Q83" s="282"/>
      <c r="R83" s="284"/>
      <c r="S83" s="285"/>
      <c r="T83" s="282"/>
      <c r="U83" s="286"/>
      <c r="V83" s="287"/>
      <c r="W83" s="11"/>
      <c r="X83" s="20">
        <f>IF(J80="","",IF(J80&gt;L80,1,0))</f>
        <v>1</v>
      </c>
      <c r="Y83" s="20">
        <f>IF(M82="","",IF(O82&gt;M82,1,0))</f>
        <v>0</v>
      </c>
      <c r="Z83" s="20">
        <f>IF(P82="","",IF(R82&gt;P82,1,0))</f>
        <v>0</v>
      </c>
      <c r="AA83" s="11"/>
      <c r="AB83" s="18">
        <f>J80+O82+R82</f>
        <v>9</v>
      </c>
      <c r="AC83" s="52"/>
    </row>
    <row r="84" spans="1:29" s="21" customFormat="1" ht="18.75" customHeight="1" x14ac:dyDescent="0.15">
      <c r="A84" s="26"/>
      <c r="B84" s="185">
        <v>3</v>
      </c>
      <c r="C84" s="250" t="s">
        <v>171</v>
      </c>
      <c r="D84" s="139" t="s">
        <v>14</v>
      </c>
      <c r="E84" s="140" t="s">
        <v>67</v>
      </c>
      <c r="F84" s="251" t="s">
        <v>13</v>
      </c>
      <c r="G84" s="276">
        <f>IF(O80="","",O80)</f>
        <v>2</v>
      </c>
      <c r="H84" s="273"/>
      <c r="I84" s="288">
        <f>IF(M80="","",M80)</f>
        <v>6</v>
      </c>
      <c r="J84" s="289">
        <f>IF(O82="","",O82)</f>
        <v>3</v>
      </c>
      <c r="K84" s="273"/>
      <c r="L84" s="290">
        <f>IF(M82="","",M82)</f>
        <v>6</v>
      </c>
      <c r="M84" s="270"/>
      <c r="N84" s="271"/>
      <c r="O84" s="291"/>
      <c r="P84" s="272">
        <v>6</v>
      </c>
      <c r="Q84" s="273"/>
      <c r="R84" s="275">
        <v>2</v>
      </c>
      <c r="S84" s="276">
        <f t="shared" ref="S84" si="34">IF(C84="","",SUM(X84:Z84))</f>
        <v>1</v>
      </c>
      <c r="T84" s="273"/>
      <c r="U84" s="277">
        <f t="shared" ref="U84" si="35">IF(C84="","",SUM(X85:Z85))</f>
        <v>2</v>
      </c>
      <c r="V84" s="278">
        <v>3</v>
      </c>
      <c r="W84" s="11"/>
      <c r="X84" s="19">
        <f>IF(M80="","",IF(O80&gt;M80,1,0))</f>
        <v>0</v>
      </c>
      <c r="Y84" s="19">
        <f>IF(M82="","",IF(O82&gt;M82,1,0))</f>
        <v>0</v>
      </c>
      <c r="Z84" s="19">
        <f>IF(P84="","",IF(P84&gt;R84,1,0))</f>
        <v>1</v>
      </c>
      <c r="AA84" s="11"/>
      <c r="AB84" s="17">
        <f>O80+O82+P84</f>
        <v>11</v>
      </c>
      <c r="AC84" s="51">
        <f>AB84-AB85</f>
        <v>-3</v>
      </c>
    </row>
    <row r="85" spans="1:29" s="21" customFormat="1" ht="18.75" customHeight="1" x14ac:dyDescent="0.15">
      <c r="A85" s="26"/>
      <c r="B85" s="196"/>
      <c r="C85" s="250" t="s">
        <v>172</v>
      </c>
      <c r="D85" s="139" t="s">
        <v>14</v>
      </c>
      <c r="E85" s="140" t="s">
        <v>67</v>
      </c>
      <c r="F85" s="251" t="s">
        <v>13</v>
      </c>
      <c r="G85" s="285"/>
      <c r="H85" s="282"/>
      <c r="I85" s="292"/>
      <c r="J85" s="293"/>
      <c r="K85" s="282"/>
      <c r="L85" s="294"/>
      <c r="M85" s="279"/>
      <c r="N85" s="280"/>
      <c r="O85" s="295"/>
      <c r="P85" s="281"/>
      <c r="Q85" s="282"/>
      <c r="R85" s="284"/>
      <c r="S85" s="285"/>
      <c r="T85" s="282"/>
      <c r="U85" s="286"/>
      <c r="V85" s="287"/>
      <c r="W85" s="11"/>
      <c r="X85" s="20">
        <f>IF(M80="","",IF(M80&gt;O80,1,0))</f>
        <v>1</v>
      </c>
      <c r="Y85" s="20">
        <f>IF(M82="","",IF(M82&gt;O82,1,0))</f>
        <v>1</v>
      </c>
      <c r="Z85" s="20">
        <f>IF(P84="","",IF(R84&gt;P84,1,0))</f>
        <v>0</v>
      </c>
      <c r="AA85" s="11"/>
      <c r="AB85" s="18">
        <f>M80+M82+R84</f>
        <v>14</v>
      </c>
      <c r="AC85" s="52"/>
    </row>
    <row r="86" spans="1:29" s="21" customFormat="1" ht="18.75" customHeight="1" x14ac:dyDescent="0.15">
      <c r="A86" s="26"/>
      <c r="B86" s="185">
        <v>4</v>
      </c>
      <c r="C86" s="186" t="s">
        <v>181</v>
      </c>
      <c r="D86" s="187" t="s">
        <v>14</v>
      </c>
      <c r="E86" s="188" t="s">
        <v>104</v>
      </c>
      <c r="F86" s="189" t="s">
        <v>13</v>
      </c>
      <c r="G86" s="276">
        <f>IF(R80="","",R80)</f>
        <v>1</v>
      </c>
      <c r="H86" s="273"/>
      <c r="I86" s="277">
        <f>IF(P80="","",P80)</f>
        <v>6</v>
      </c>
      <c r="J86" s="276">
        <f>IF(R82="","",R82)</f>
        <v>0</v>
      </c>
      <c r="K86" s="273"/>
      <c r="L86" s="277">
        <f>IF(P82="","",P82)</f>
        <v>6</v>
      </c>
      <c r="M86" s="276">
        <f>IF(R84="","",R84)</f>
        <v>2</v>
      </c>
      <c r="N86" s="273"/>
      <c r="O86" s="288">
        <f>IF(P84="","",P84)</f>
        <v>6</v>
      </c>
      <c r="P86" s="270"/>
      <c r="Q86" s="271"/>
      <c r="R86" s="291"/>
      <c r="S86" s="276">
        <f t="shared" ref="S86" si="36">IF(C86="","",SUM(X86:Z86))</f>
        <v>0</v>
      </c>
      <c r="T86" s="273"/>
      <c r="U86" s="277">
        <f t="shared" ref="U86" si="37">IF(C86="","",SUM(X87:Z87))</f>
        <v>3</v>
      </c>
      <c r="V86" s="278">
        <v>4</v>
      </c>
      <c r="W86" s="11"/>
      <c r="X86" s="19">
        <f>IF(P80="","",IF(R80&gt;P80,1,0))</f>
        <v>0</v>
      </c>
      <c r="Y86" s="19">
        <f>IF(P82="","",IF(R82&gt;P82,1,0))</f>
        <v>0</v>
      </c>
      <c r="Z86" s="19">
        <f>IF(P84="","",IF(R84&gt;P84,1,0))</f>
        <v>0</v>
      </c>
      <c r="AA86" s="11"/>
      <c r="AB86" s="17">
        <f>R80+R82+R84</f>
        <v>3</v>
      </c>
      <c r="AC86" s="51">
        <f>AB86-AB87</f>
        <v>-15</v>
      </c>
    </row>
    <row r="87" spans="1:29" s="21" customFormat="1" ht="18.75" customHeight="1" x14ac:dyDescent="0.15">
      <c r="A87" s="26"/>
      <c r="B87" s="196"/>
      <c r="C87" s="197" t="s">
        <v>182</v>
      </c>
      <c r="D87" s="198" t="s">
        <v>14</v>
      </c>
      <c r="E87" s="199" t="s">
        <v>104</v>
      </c>
      <c r="F87" s="200" t="s">
        <v>13</v>
      </c>
      <c r="G87" s="285"/>
      <c r="H87" s="282"/>
      <c r="I87" s="286"/>
      <c r="J87" s="285"/>
      <c r="K87" s="282"/>
      <c r="L87" s="286"/>
      <c r="M87" s="285"/>
      <c r="N87" s="282"/>
      <c r="O87" s="292"/>
      <c r="P87" s="279"/>
      <c r="Q87" s="280"/>
      <c r="R87" s="295"/>
      <c r="S87" s="285"/>
      <c r="T87" s="282"/>
      <c r="U87" s="286"/>
      <c r="V87" s="287"/>
      <c r="W87" s="11"/>
      <c r="X87" s="20">
        <f>IF(P80="","",IF(P80&gt;R80,1,0))</f>
        <v>1</v>
      </c>
      <c r="Y87" s="20">
        <f>IF(P82="","",IF(P82&gt;R82,1,0))</f>
        <v>1</v>
      </c>
      <c r="Z87" s="20">
        <f>IF(P84="","",IF(P84&gt;R84,1,0))</f>
        <v>1</v>
      </c>
      <c r="AA87" s="11"/>
      <c r="AB87" s="18">
        <f>P80+P82+P84</f>
        <v>18</v>
      </c>
      <c r="AC87" s="52"/>
    </row>
    <row r="88" spans="1:29" s="21" customFormat="1" ht="49.5" customHeight="1" x14ac:dyDescent="0.2">
      <c r="A88" s="26"/>
      <c r="B88" s="247"/>
      <c r="C88" s="257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10"/>
      <c r="X88" s="10"/>
      <c r="Y88" s="10"/>
      <c r="Z88" s="11"/>
      <c r="AA88" s="11"/>
      <c r="AB88" s="11"/>
      <c r="AC88" s="11"/>
    </row>
    <row r="89" spans="1:29" s="21" customFormat="1" ht="18.75" customHeight="1" x14ac:dyDescent="0.15">
      <c r="A89" s="26">
        <v>3</v>
      </c>
      <c r="B89" s="167" t="s">
        <v>45</v>
      </c>
      <c r="C89" s="168"/>
      <c r="D89" s="168"/>
      <c r="E89" s="168"/>
      <c r="F89" s="169"/>
      <c r="G89" s="170" t="str">
        <f>IF(C91="","",LEFT(C91,FIND("　",C91,1)-1))</f>
        <v>二岡</v>
      </c>
      <c r="H89" s="171"/>
      <c r="I89" s="172"/>
      <c r="J89" s="170" t="str">
        <f>IF(C93="","",LEFT(C93,FIND("　",C93)-1))</f>
        <v>山本</v>
      </c>
      <c r="K89" s="171"/>
      <c r="L89" s="171"/>
      <c r="M89" s="170" t="str">
        <f>IF(C95="","",LEFT(C95,FIND("　",C95)-1))</f>
        <v>市原</v>
      </c>
      <c r="N89" s="171"/>
      <c r="O89" s="171"/>
      <c r="P89" s="170" t="str">
        <f>IF(C97="","",LEFT(C97,FIND("　",C97)-1))</f>
        <v>瀬戸</v>
      </c>
      <c r="Q89" s="171"/>
      <c r="R89" s="172"/>
      <c r="S89" s="173" t="s">
        <v>38</v>
      </c>
      <c r="T89" s="174"/>
      <c r="U89" s="174"/>
      <c r="V89" s="175" t="s">
        <v>16</v>
      </c>
      <c r="W89" s="11"/>
      <c r="X89" s="19" t="s">
        <v>39</v>
      </c>
      <c r="Y89" s="19" t="s">
        <v>39</v>
      </c>
      <c r="Z89" s="19" t="s">
        <v>39</v>
      </c>
      <c r="AA89" s="11"/>
      <c r="AB89" s="17" t="s">
        <v>41</v>
      </c>
      <c r="AC89" s="53" t="s">
        <v>43</v>
      </c>
    </row>
    <row r="90" spans="1:29" s="21" customFormat="1" ht="18.75" customHeight="1" x14ac:dyDescent="0.15">
      <c r="A90" s="26"/>
      <c r="B90" s="176"/>
      <c r="C90" s="177"/>
      <c r="D90" s="177"/>
      <c r="E90" s="177"/>
      <c r="F90" s="178"/>
      <c r="G90" s="179" t="str">
        <f>IF(C92="","",LEFT(C92,FIND("　",C92,1)-1))</f>
        <v>田村</v>
      </c>
      <c r="H90" s="180"/>
      <c r="I90" s="181"/>
      <c r="J90" s="179" t="str">
        <f>IF(C94="","",LEFT(C94,FIND("　",C94)-1))</f>
        <v>村岡</v>
      </c>
      <c r="K90" s="180"/>
      <c r="L90" s="180"/>
      <c r="M90" s="179" t="str">
        <f>IF(C96="","",LEFT(C96,FIND("　",C96)-1))</f>
        <v>岡崎</v>
      </c>
      <c r="N90" s="180"/>
      <c r="O90" s="180"/>
      <c r="P90" s="179" t="str">
        <f>IF(C98="","",LEFT(C98,FIND("　",C98)-1))</f>
        <v>藤井</v>
      </c>
      <c r="Q90" s="180"/>
      <c r="R90" s="181"/>
      <c r="S90" s="182"/>
      <c r="T90" s="183"/>
      <c r="U90" s="183"/>
      <c r="V90" s="184"/>
      <c r="W90" s="11"/>
      <c r="X90" s="20" t="s">
        <v>40</v>
      </c>
      <c r="Y90" s="20" t="s">
        <v>40</v>
      </c>
      <c r="Z90" s="20" t="s">
        <v>40</v>
      </c>
      <c r="AA90" s="11"/>
      <c r="AB90" s="18" t="s">
        <v>42</v>
      </c>
      <c r="AC90" s="54"/>
    </row>
    <row r="91" spans="1:29" s="21" customFormat="1" ht="18.75" customHeight="1" x14ac:dyDescent="0.15">
      <c r="A91" s="26"/>
      <c r="B91" s="185">
        <v>1</v>
      </c>
      <c r="C91" s="207" t="s">
        <v>161</v>
      </c>
      <c r="D91" s="187" t="s">
        <v>14</v>
      </c>
      <c r="E91" s="188" t="s">
        <v>65</v>
      </c>
      <c r="F91" s="189" t="s">
        <v>13</v>
      </c>
      <c r="G91" s="270"/>
      <c r="H91" s="271"/>
      <c r="I91" s="271"/>
      <c r="J91" s="272">
        <v>3</v>
      </c>
      <c r="K91" s="273"/>
      <c r="L91" s="274">
        <v>6</v>
      </c>
      <c r="M91" s="272">
        <v>5</v>
      </c>
      <c r="N91" s="273"/>
      <c r="O91" s="274">
        <v>6</v>
      </c>
      <c r="P91" s="272">
        <v>6</v>
      </c>
      <c r="Q91" s="273"/>
      <c r="R91" s="275">
        <v>4</v>
      </c>
      <c r="S91" s="276">
        <f>IF(C91="","",SUM(X91:Z91))</f>
        <v>1</v>
      </c>
      <c r="T91" s="273"/>
      <c r="U91" s="277">
        <f>IF(C91="","",SUM(X92:Z92))</f>
        <v>2</v>
      </c>
      <c r="V91" s="278">
        <v>3</v>
      </c>
      <c r="W91" s="11"/>
      <c r="X91" s="19">
        <f>IF(J91="","",IF(J91&gt;L91,1,0))</f>
        <v>0</v>
      </c>
      <c r="Y91" s="19">
        <f>IF(M91="","",IF(M91&gt;O91,1,0))</f>
        <v>0</v>
      </c>
      <c r="Z91" s="19">
        <f>IF(P91="","",IF(P91&gt;R91,1,0))</f>
        <v>1</v>
      </c>
      <c r="AA91" s="11"/>
      <c r="AB91" s="17">
        <f>J91+M91+P91</f>
        <v>14</v>
      </c>
      <c r="AC91" s="51">
        <f>AB91-AB92</f>
        <v>-2</v>
      </c>
    </row>
    <row r="92" spans="1:29" s="21" customFormat="1" ht="18.75" customHeight="1" x14ac:dyDescent="0.15">
      <c r="A92" s="26"/>
      <c r="B92" s="196"/>
      <c r="C92" s="208" t="s">
        <v>162</v>
      </c>
      <c r="D92" s="198" t="s">
        <v>14</v>
      </c>
      <c r="E92" s="199" t="s">
        <v>65</v>
      </c>
      <c r="F92" s="200" t="s">
        <v>13</v>
      </c>
      <c r="G92" s="279"/>
      <c r="H92" s="280"/>
      <c r="I92" s="280"/>
      <c r="J92" s="281"/>
      <c r="K92" s="282"/>
      <c r="L92" s="283"/>
      <c r="M92" s="281"/>
      <c r="N92" s="282"/>
      <c r="O92" s="283"/>
      <c r="P92" s="281"/>
      <c r="Q92" s="282"/>
      <c r="R92" s="284"/>
      <c r="S92" s="285"/>
      <c r="T92" s="282"/>
      <c r="U92" s="286"/>
      <c r="V92" s="287"/>
      <c r="W92" s="11"/>
      <c r="X92" s="20">
        <f>IF(J91="","",IF(J91&lt;L91,1,0))</f>
        <v>1</v>
      </c>
      <c r="Y92" s="20">
        <f>IF(M91="","",IF(M91&lt;O91,1,0))</f>
        <v>1</v>
      </c>
      <c r="Z92" s="20">
        <f>IF(P91="","",IF(P91&lt;R91,1,0))</f>
        <v>0</v>
      </c>
      <c r="AA92" s="11"/>
      <c r="AB92" s="18">
        <f>L91+O91+R91</f>
        <v>16</v>
      </c>
      <c r="AC92" s="52"/>
    </row>
    <row r="93" spans="1:29" s="21" customFormat="1" ht="18.75" customHeight="1" x14ac:dyDescent="0.15">
      <c r="A93" s="26"/>
      <c r="B93" s="185">
        <v>2</v>
      </c>
      <c r="C93" s="186" t="s">
        <v>163</v>
      </c>
      <c r="D93" s="187" t="s">
        <v>14</v>
      </c>
      <c r="E93" s="188" t="s">
        <v>67</v>
      </c>
      <c r="F93" s="189" t="s">
        <v>13</v>
      </c>
      <c r="G93" s="276">
        <f>IF(L91="","",L91)</f>
        <v>6</v>
      </c>
      <c r="H93" s="273"/>
      <c r="I93" s="277">
        <f>IF(J91="","",J91)</f>
        <v>3</v>
      </c>
      <c r="J93" s="270"/>
      <c r="K93" s="271"/>
      <c r="L93" s="271"/>
      <c r="M93" s="272">
        <v>6</v>
      </c>
      <c r="N93" s="273"/>
      <c r="O93" s="274">
        <v>3</v>
      </c>
      <c r="P93" s="272">
        <v>6</v>
      </c>
      <c r="Q93" s="273"/>
      <c r="R93" s="275">
        <v>0</v>
      </c>
      <c r="S93" s="276">
        <f t="shared" ref="S93" si="38">IF(C93="","",SUM(X93:Z93))</f>
        <v>3</v>
      </c>
      <c r="T93" s="273"/>
      <c r="U93" s="277">
        <f t="shared" ref="U93" si="39">IF(C93="","",SUM(X94:Z94))</f>
        <v>0</v>
      </c>
      <c r="V93" s="278">
        <v>1</v>
      </c>
      <c r="W93" s="11"/>
      <c r="X93" s="19">
        <f>IF(J91="","",IF(L91&gt;J91,1,0))</f>
        <v>1</v>
      </c>
      <c r="Y93" s="19">
        <f>IF(M93="","",IF(M93&gt;O93,1,0))</f>
        <v>1</v>
      </c>
      <c r="Z93" s="19">
        <f>IF(P93="","",IF(P93&gt;R93,1,0))</f>
        <v>1</v>
      </c>
      <c r="AA93" s="11"/>
      <c r="AB93" s="17">
        <f>L91+M93+P93</f>
        <v>18</v>
      </c>
      <c r="AC93" s="51">
        <f>AB93-AB94</f>
        <v>12</v>
      </c>
    </row>
    <row r="94" spans="1:29" s="21" customFormat="1" ht="18.75" customHeight="1" x14ac:dyDescent="0.15">
      <c r="A94" s="26"/>
      <c r="B94" s="196"/>
      <c r="C94" s="197" t="s">
        <v>164</v>
      </c>
      <c r="D94" s="198" t="s">
        <v>14</v>
      </c>
      <c r="E94" s="199" t="s">
        <v>67</v>
      </c>
      <c r="F94" s="200" t="s">
        <v>13</v>
      </c>
      <c r="G94" s="285"/>
      <c r="H94" s="282"/>
      <c r="I94" s="286"/>
      <c r="J94" s="279"/>
      <c r="K94" s="280"/>
      <c r="L94" s="280"/>
      <c r="M94" s="281"/>
      <c r="N94" s="282"/>
      <c r="O94" s="283"/>
      <c r="P94" s="281"/>
      <c r="Q94" s="282"/>
      <c r="R94" s="284"/>
      <c r="S94" s="285"/>
      <c r="T94" s="282"/>
      <c r="U94" s="286"/>
      <c r="V94" s="287"/>
      <c r="W94" s="11"/>
      <c r="X94" s="20">
        <f>IF(J91="","",IF(J91&gt;L91,1,0))</f>
        <v>0</v>
      </c>
      <c r="Y94" s="20">
        <f>IF(M93="","",IF(O93&gt;M93,1,0))</f>
        <v>0</v>
      </c>
      <c r="Z94" s="20">
        <f>IF(P93="","",IF(R93&gt;P93,1,0))</f>
        <v>0</v>
      </c>
      <c r="AA94" s="11"/>
      <c r="AB94" s="18">
        <f>J91+O93+R93</f>
        <v>6</v>
      </c>
      <c r="AC94" s="52"/>
    </row>
    <row r="95" spans="1:29" s="21" customFormat="1" ht="18.75" customHeight="1" x14ac:dyDescent="0.15">
      <c r="A95" s="26"/>
      <c r="B95" s="185">
        <v>3</v>
      </c>
      <c r="C95" s="250" t="s">
        <v>177</v>
      </c>
      <c r="D95" s="139" t="s">
        <v>14</v>
      </c>
      <c r="E95" s="140" t="s">
        <v>65</v>
      </c>
      <c r="F95" s="251" t="s">
        <v>13</v>
      </c>
      <c r="G95" s="276">
        <f>IF(O91="","",O91)</f>
        <v>6</v>
      </c>
      <c r="H95" s="273"/>
      <c r="I95" s="288">
        <f>IF(M91="","",M91)</f>
        <v>5</v>
      </c>
      <c r="J95" s="289">
        <f>IF(O93="","",O93)</f>
        <v>3</v>
      </c>
      <c r="K95" s="273"/>
      <c r="L95" s="290">
        <f>IF(M93="","",M93)</f>
        <v>6</v>
      </c>
      <c r="M95" s="270"/>
      <c r="N95" s="271"/>
      <c r="O95" s="291"/>
      <c r="P95" s="272">
        <v>6</v>
      </c>
      <c r="Q95" s="273"/>
      <c r="R95" s="275">
        <v>5</v>
      </c>
      <c r="S95" s="276">
        <f t="shared" ref="S95" si="40">IF(C95="","",SUM(X95:Z95))</f>
        <v>2</v>
      </c>
      <c r="T95" s="273"/>
      <c r="U95" s="277">
        <f t="shared" ref="U95" si="41">IF(C95="","",SUM(X96:Z96))</f>
        <v>1</v>
      </c>
      <c r="V95" s="278">
        <v>2</v>
      </c>
      <c r="W95" s="11"/>
      <c r="X95" s="19">
        <f>IF(M91="","",IF(O91&gt;M91,1,0))</f>
        <v>1</v>
      </c>
      <c r="Y95" s="19">
        <f>IF(M93="","",IF(O93&gt;M93,1,0))</f>
        <v>0</v>
      </c>
      <c r="Z95" s="19">
        <f>IF(P95="","",IF(P95&gt;R95,1,0))</f>
        <v>1</v>
      </c>
      <c r="AA95" s="11"/>
      <c r="AB95" s="17">
        <f>O91+O93+P95</f>
        <v>15</v>
      </c>
      <c r="AC95" s="51">
        <f>AB95-AB96</f>
        <v>-1</v>
      </c>
    </row>
    <row r="96" spans="1:29" s="21" customFormat="1" ht="18.75" customHeight="1" x14ac:dyDescent="0.15">
      <c r="A96" s="26"/>
      <c r="B96" s="196"/>
      <c r="C96" s="250" t="s">
        <v>178</v>
      </c>
      <c r="D96" s="139" t="s">
        <v>14</v>
      </c>
      <c r="E96" s="140" t="s">
        <v>99</v>
      </c>
      <c r="F96" s="251" t="s">
        <v>13</v>
      </c>
      <c r="G96" s="285"/>
      <c r="H96" s="282"/>
      <c r="I96" s="292"/>
      <c r="J96" s="293"/>
      <c r="K96" s="282"/>
      <c r="L96" s="294"/>
      <c r="M96" s="279"/>
      <c r="N96" s="280"/>
      <c r="O96" s="295"/>
      <c r="P96" s="281"/>
      <c r="Q96" s="282"/>
      <c r="R96" s="284"/>
      <c r="S96" s="285"/>
      <c r="T96" s="282"/>
      <c r="U96" s="286"/>
      <c r="V96" s="287"/>
      <c r="W96" s="11"/>
      <c r="X96" s="20">
        <f>IF(M91="","",IF(M91&gt;O91,1,0))</f>
        <v>0</v>
      </c>
      <c r="Y96" s="20">
        <f>IF(M93="","",IF(M93&gt;O93,1,0))</f>
        <v>1</v>
      </c>
      <c r="Z96" s="20">
        <f>IF(P95="","",IF(R95&gt;P95,1,0))</f>
        <v>0</v>
      </c>
      <c r="AA96" s="11"/>
      <c r="AB96" s="18">
        <f>M91+M93+R95</f>
        <v>16</v>
      </c>
      <c r="AC96" s="52"/>
    </row>
    <row r="97" spans="1:29" s="21" customFormat="1" ht="18.75" customHeight="1" x14ac:dyDescent="0.15">
      <c r="A97" s="26"/>
      <c r="B97" s="185">
        <v>4</v>
      </c>
      <c r="C97" s="186" t="s">
        <v>179</v>
      </c>
      <c r="D97" s="187" t="s">
        <v>14</v>
      </c>
      <c r="E97" s="188" t="s">
        <v>76</v>
      </c>
      <c r="F97" s="189" t="s">
        <v>13</v>
      </c>
      <c r="G97" s="276">
        <f>IF(R91="","",R91)</f>
        <v>4</v>
      </c>
      <c r="H97" s="273"/>
      <c r="I97" s="277">
        <f>IF(P91="","",P91)</f>
        <v>6</v>
      </c>
      <c r="J97" s="276">
        <f>IF(R93="","",R93)</f>
        <v>0</v>
      </c>
      <c r="K97" s="273"/>
      <c r="L97" s="277">
        <f>IF(P93="","",P93)</f>
        <v>6</v>
      </c>
      <c r="M97" s="276">
        <f>IF(R95="","",R95)</f>
        <v>5</v>
      </c>
      <c r="N97" s="273"/>
      <c r="O97" s="288">
        <f>IF(P95="","",P95)</f>
        <v>6</v>
      </c>
      <c r="P97" s="270"/>
      <c r="Q97" s="271"/>
      <c r="R97" s="291"/>
      <c r="S97" s="276">
        <f t="shared" ref="S97" si="42">IF(C97="","",SUM(X97:Z97))</f>
        <v>0</v>
      </c>
      <c r="T97" s="273"/>
      <c r="U97" s="277">
        <f t="shared" ref="U97" si="43">IF(C97="","",SUM(X98:Z98))</f>
        <v>3</v>
      </c>
      <c r="V97" s="278">
        <v>4</v>
      </c>
      <c r="W97" s="11"/>
      <c r="X97" s="19">
        <f>IF(P91="","",IF(R91&gt;P91,1,0))</f>
        <v>0</v>
      </c>
      <c r="Y97" s="19">
        <f>IF(P93="","",IF(R93&gt;P93,1,0))</f>
        <v>0</v>
      </c>
      <c r="Z97" s="19">
        <f>IF(P95="","",IF(R95&gt;P95,1,0))</f>
        <v>0</v>
      </c>
      <c r="AA97" s="11"/>
      <c r="AB97" s="17">
        <f>R91+R93+R95</f>
        <v>9</v>
      </c>
      <c r="AC97" s="51">
        <f>AB97-AB98</f>
        <v>-9</v>
      </c>
    </row>
    <row r="98" spans="1:29" s="21" customFormat="1" ht="18.75" customHeight="1" x14ac:dyDescent="0.15">
      <c r="A98" s="26"/>
      <c r="B98" s="196"/>
      <c r="C98" s="197" t="s">
        <v>180</v>
      </c>
      <c r="D98" s="198" t="s">
        <v>14</v>
      </c>
      <c r="E98" s="199" t="s">
        <v>76</v>
      </c>
      <c r="F98" s="200" t="s">
        <v>13</v>
      </c>
      <c r="G98" s="285"/>
      <c r="H98" s="282"/>
      <c r="I98" s="286"/>
      <c r="J98" s="285"/>
      <c r="K98" s="282"/>
      <c r="L98" s="286"/>
      <c r="M98" s="285"/>
      <c r="N98" s="282"/>
      <c r="O98" s="292"/>
      <c r="P98" s="279"/>
      <c r="Q98" s="280"/>
      <c r="R98" s="295"/>
      <c r="S98" s="285"/>
      <c r="T98" s="282"/>
      <c r="U98" s="286"/>
      <c r="V98" s="287"/>
      <c r="W98" s="11"/>
      <c r="X98" s="20">
        <f>IF(P91="","",IF(P91&gt;R91,1,0))</f>
        <v>1</v>
      </c>
      <c r="Y98" s="20">
        <f>IF(P93="","",IF(P93&gt;R93,1,0))</f>
        <v>1</v>
      </c>
      <c r="Z98" s="20">
        <f>IF(P95="","",IF(P95&gt;R95,1,0))</f>
        <v>1</v>
      </c>
      <c r="AA98" s="11"/>
      <c r="AB98" s="18">
        <f>P91+P93+P95</f>
        <v>18</v>
      </c>
      <c r="AC98" s="52"/>
    </row>
    <row r="99" spans="1:29" s="21" customFormat="1" ht="51" customHeight="1" x14ac:dyDescent="0.2">
      <c r="A99" s="26"/>
      <c r="B99" s="247"/>
      <c r="C99" s="257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10"/>
      <c r="X99" s="10"/>
      <c r="Y99" s="10"/>
      <c r="Z99" s="11"/>
      <c r="AA99" s="11"/>
      <c r="AB99" s="11"/>
      <c r="AC99" s="11"/>
    </row>
    <row r="100" spans="1:29" s="21" customFormat="1" ht="18.75" customHeight="1" x14ac:dyDescent="0.15">
      <c r="A100" s="26">
        <v>4</v>
      </c>
      <c r="B100" s="167" t="s">
        <v>46</v>
      </c>
      <c r="C100" s="168"/>
      <c r="D100" s="168"/>
      <c r="E100" s="168"/>
      <c r="F100" s="169"/>
      <c r="G100" s="170" t="str">
        <f>IF(C102="","",LEFT(C102,FIND("　",C102,1)-1))</f>
        <v>平山</v>
      </c>
      <c r="H100" s="171"/>
      <c r="I100" s="172"/>
      <c r="J100" s="170" t="str">
        <f>IF(C104="","",LEFT(C104,FIND("　",C104)-1))</f>
        <v>國澤</v>
      </c>
      <c r="K100" s="171"/>
      <c r="L100" s="171"/>
      <c r="M100" s="170" t="str">
        <f>IF(C106="","",LEFT(C106,FIND("　",C106)-1))</f>
        <v>赤岸</v>
      </c>
      <c r="N100" s="171"/>
      <c r="O100" s="171"/>
      <c r="P100" s="170" t="str">
        <f>IF(C108="","",LEFT(C108,FIND("　",C108)-1))</f>
        <v>長久</v>
      </c>
      <c r="Q100" s="171"/>
      <c r="R100" s="172"/>
      <c r="S100" s="173" t="s">
        <v>38</v>
      </c>
      <c r="T100" s="174"/>
      <c r="U100" s="174"/>
      <c r="V100" s="175" t="s">
        <v>16</v>
      </c>
      <c r="W100" s="11"/>
      <c r="X100" s="19" t="s">
        <v>39</v>
      </c>
      <c r="Y100" s="19" t="s">
        <v>39</v>
      </c>
      <c r="Z100" s="19" t="s">
        <v>39</v>
      </c>
      <c r="AA100" s="11"/>
      <c r="AB100" s="17" t="s">
        <v>41</v>
      </c>
      <c r="AC100" s="53" t="s">
        <v>43</v>
      </c>
    </row>
    <row r="101" spans="1:29" s="21" customFormat="1" ht="18.75" customHeight="1" x14ac:dyDescent="0.15">
      <c r="A101" s="26"/>
      <c r="B101" s="176"/>
      <c r="C101" s="177"/>
      <c r="D101" s="177"/>
      <c r="E101" s="177"/>
      <c r="F101" s="178"/>
      <c r="G101" s="179" t="str">
        <f>IF(C103="","",LEFT(C103,FIND("　",C103,1)-1))</f>
        <v>岡</v>
      </c>
      <c r="H101" s="180"/>
      <c r="I101" s="181"/>
      <c r="J101" s="179" t="str">
        <f>IF(C105="","",LEFT(C105,FIND("　",C105)-1))</f>
        <v>三吉</v>
      </c>
      <c r="K101" s="180"/>
      <c r="L101" s="180"/>
      <c r="M101" s="179" t="str">
        <f>IF(C107="","",LEFT(C107,FIND("　",C107)-1))</f>
        <v>原</v>
      </c>
      <c r="N101" s="180"/>
      <c r="O101" s="180"/>
      <c r="P101" s="179" t="str">
        <f>IF(C109="","",LEFT(C109,FIND("　",C109)-1))</f>
        <v>好田</v>
      </c>
      <c r="Q101" s="180"/>
      <c r="R101" s="181"/>
      <c r="S101" s="182"/>
      <c r="T101" s="183"/>
      <c r="U101" s="183"/>
      <c r="V101" s="184"/>
      <c r="W101" s="11"/>
      <c r="X101" s="20" t="s">
        <v>40</v>
      </c>
      <c r="Y101" s="20" t="s">
        <v>40</v>
      </c>
      <c r="Z101" s="20" t="s">
        <v>40</v>
      </c>
      <c r="AA101" s="11"/>
      <c r="AB101" s="18" t="s">
        <v>42</v>
      </c>
      <c r="AC101" s="54"/>
    </row>
    <row r="102" spans="1:29" s="21" customFormat="1" ht="18.75" customHeight="1" x14ac:dyDescent="0.15">
      <c r="A102" s="26"/>
      <c r="B102" s="185">
        <v>1</v>
      </c>
      <c r="C102" s="207" t="s">
        <v>165</v>
      </c>
      <c r="D102" s="187" t="s">
        <v>14</v>
      </c>
      <c r="E102" s="188" t="s">
        <v>76</v>
      </c>
      <c r="F102" s="189" t="s">
        <v>13</v>
      </c>
      <c r="G102" s="270"/>
      <c r="H102" s="271"/>
      <c r="I102" s="271"/>
      <c r="J102" s="272">
        <v>6</v>
      </c>
      <c r="K102" s="273"/>
      <c r="L102" s="274">
        <v>5</v>
      </c>
      <c r="M102" s="272">
        <v>3</v>
      </c>
      <c r="N102" s="273"/>
      <c r="O102" s="274">
        <v>6</v>
      </c>
      <c r="P102" s="272">
        <v>4</v>
      </c>
      <c r="Q102" s="273"/>
      <c r="R102" s="275">
        <v>6</v>
      </c>
      <c r="S102" s="276">
        <f>IF(C102="","",SUM(X102:Z102))</f>
        <v>1</v>
      </c>
      <c r="T102" s="273"/>
      <c r="U102" s="277">
        <f>IF(C102="","",SUM(X103:Z103))</f>
        <v>2</v>
      </c>
      <c r="V102" s="278">
        <v>3</v>
      </c>
      <c r="W102" s="303"/>
      <c r="X102" s="19">
        <f>IF(J102="","",IF(J102&gt;L102,1,0))</f>
        <v>1</v>
      </c>
      <c r="Y102" s="19">
        <f>IF(M102="","",IF(M102&gt;O102,1,0))</f>
        <v>0</v>
      </c>
      <c r="Z102" s="19">
        <f>IF(P102="","",IF(P102&gt;R102,1,0))</f>
        <v>0</v>
      </c>
      <c r="AA102" s="11"/>
      <c r="AB102" s="17">
        <f>J102+M102+P102</f>
        <v>13</v>
      </c>
      <c r="AC102" s="51">
        <f>AB102-AB103</f>
        <v>-4</v>
      </c>
    </row>
    <row r="103" spans="1:29" s="21" customFormat="1" ht="18.75" customHeight="1" x14ac:dyDescent="0.15">
      <c r="A103" s="26"/>
      <c r="B103" s="196"/>
      <c r="C103" s="208" t="s">
        <v>166</v>
      </c>
      <c r="D103" s="198" t="s">
        <v>14</v>
      </c>
      <c r="E103" s="199" t="s">
        <v>76</v>
      </c>
      <c r="F103" s="200" t="s">
        <v>13</v>
      </c>
      <c r="G103" s="279"/>
      <c r="H103" s="280"/>
      <c r="I103" s="280"/>
      <c r="J103" s="281"/>
      <c r="K103" s="282"/>
      <c r="L103" s="283"/>
      <c r="M103" s="281"/>
      <c r="N103" s="282"/>
      <c r="O103" s="283"/>
      <c r="P103" s="281"/>
      <c r="Q103" s="282"/>
      <c r="R103" s="284"/>
      <c r="S103" s="285"/>
      <c r="T103" s="282"/>
      <c r="U103" s="286"/>
      <c r="V103" s="287"/>
      <c r="W103" s="303">
        <v>0.433</v>
      </c>
      <c r="X103" s="20">
        <f>IF(J102="","",IF(J102&lt;L102,1,0))</f>
        <v>0</v>
      </c>
      <c r="Y103" s="20">
        <f>IF(M102="","",IF(M102&lt;O102,1,0))</f>
        <v>1</v>
      </c>
      <c r="Z103" s="20">
        <f>IF(P102="","",IF(P102&lt;R102,1,0))</f>
        <v>1</v>
      </c>
      <c r="AA103" s="11"/>
      <c r="AB103" s="18">
        <f>L102+O102+R102</f>
        <v>17</v>
      </c>
      <c r="AC103" s="52"/>
    </row>
    <row r="104" spans="1:29" s="21" customFormat="1" ht="18.75" customHeight="1" x14ac:dyDescent="0.15">
      <c r="A104" s="26"/>
      <c r="B104" s="185">
        <v>2</v>
      </c>
      <c r="C104" s="186" t="s">
        <v>159</v>
      </c>
      <c r="D104" s="187" t="s">
        <v>14</v>
      </c>
      <c r="E104" s="188" t="s">
        <v>65</v>
      </c>
      <c r="F104" s="189" t="s">
        <v>13</v>
      </c>
      <c r="G104" s="276">
        <f>IF(L102="","",L102)</f>
        <v>5</v>
      </c>
      <c r="H104" s="273"/>
      <c r="I104" s="277">
        <f>IF(J102="","",J102)</f>
        <v>6</v>
      </c>
      <c r="J104" s="270"/>
      <c r="K104" s="271"/>
      <c r="L104" s="271"/>
      <c r="M104" s="272">
        <v>2</v>
      </c>
      <c r="N104" s="273"/>
      <c r="O104" s="274">
        <v>6</v>
      </c>
      <c r="P104" s="272">
        <v>6</v>
      </c>
      <c r="Q104" s="273"/>
      <c r="R104" s="275">
        <v>3</v>
      </c>
      <c r="S104" s="276">
        <f t="shared" ref="S104" si="44">IF(C104="","",SUM(X104:Z104))</f>
        <v>1</v>
      </c>
      <c r="T104" s="273"/>
      <c r="U104" s="277">
        <f t="shared" ref="U104" si="45">IF(C104="","",SUM(X105:Z105))</f>
        <v>2</v>
      </c>
      <c r="V104" s="278">
        <v>2</v>
      </c>
      <c r="W104" s="303"/>
      <c r="X104" s="19">
        <f>IF(J102="","",IF(L102&gt;J102,1,0))</f>
        <v>0</v>
      </c>
      <c r="Y104" s="19">
        <f>IF(M104="","",IF(M104&gt;O104,1,0))</f>
        <v>0</v>
      </c>
      <c r="Z104" s="19">
        <f>IF(P104="","",IF(P104&gt;R104,1,0))</f>
        <v>1</v>
      </c>
      <c r="AA104" s="11"/>
      <c r="AB104" s="17">
        <f>L102+M104+P104</f>
        <v>13</v>
      </c>
      <c r="AC104" s="51">
        <f>AB104-AB105</f>
        <v>-2</v>
      </c>
    </row>
    <row r="105" spans="1:29" s="21" customFormat="1" ht="18.75" customHeight="1" x14ac:dyDescent="0.15">
      <c r="A105" s="26"/>
      <c r="B105" s="196"/>
      <c r="C105" s="197" t="s">
        <v>160</v>
      </c>
      <c r="D105" s="198" t="s">
        <v>14</v>
      </c>
      <c r="E105" s="199" t="s">
        <v>65</v>
      </c>
      <c r="F105" s="200" t="s">
        <v>13</v>
      </c>
      <c r="G105" s="285"/>
      <c r="H105" s="282"/>
      <c r="I105" s="286"/>
      <c r="J105" s="279"/>
      <c r="K105" s="280"/>
      <c r="L105" s="280"/>
      <c r="M105" s="281"/>
      <c r="N105" s="282"/>
      <c r="O105" s="283"/>
      <c r="P105" s="281"/>
      <c r="Q105" s="282"/>
      <c r="R105" s="284"/>
      <c r="S105" s="285"/>
      <c r="T105" s="282"/>
      <c r="U105" s="286"/>
      <c r="V105" s="287"/>
      <c r="W105" s="303">
        <v>0.46400000000000002</v>
      </c>
      <c r="X105" s="20">
        <f>IF(J102="","",IF(J102&gt;L102,1,0))</f>
        <v>1</v>
      </c>
      <c r="Y105" s="20">
        <f>IF(M104="","",IF(O104&gt;M104,1,0))</f>
        <v>1</v>
      </c>
      <c r="Z105" s="20">
        <f>IF(P104="","",IF(R104&gt;P104,1,0))</f>
        <v>0</v>
      </c>
      <c r="AA105" s="11"/>
      <c r="AB105" s="18">
        <f>J102+O104+R104</f>
        <v>15</v>
      </c>
      <c r="AC105" s="52"/>
    </row>
    <row r="106" spans="1:29" s="21" customFormat="1" ht="18.75" customHeight="1" x14ac:dyDescent="0.15">
      <c r="A106" s="26"/>
      <c r="B106" s="185">
        <v>3</v>
      </c>
      <c r="C106" s="186" t="s">
        <v>167</v>
      </c>
      <c r="D106" s="187" t="s">
        <v>14</v>
      </c>
      <c r="E106" s="188" t="s">
        <v>65</v>
      </c>
      <c r="F106" s="189" t="s">
        <v>13</v>
      </c>
      <c r="G106" s="276">
        <f>IF(O102="","",O102)</f>
        <v>6</v>
      </c>
      <c r="H106" s="273"/>
      <c r="I106" s="288">
        <f>IF(M102="","",M102)</f>
        <v>3</v>
      </c>
      <c r="J106" s="289">
        <f>IF(O104="","",O104)</f>
        <v>6</v>
      </c>
      <c r="K106" s="273"/>
      <c r="L106" s="290">
        <f>IF(M104="","",M104)</f>
        <v>2</v>
      </c>
      <c r="M106" s="270"/>
      <c r="N106" s="271"/>
      <c r="O106" s="291"/>
      <c r="P106" s="272">
        <v>6</v>
      </c>
      <c r="Q106" s="273"/>
      <c r="R106" s="275">
        <v>3</v>
      </c>
      <c r="S106" s="276">
        <f t="shared" ref="S106" si="46">IF(C106="","",SUM(X106:Z106))</f>
        <v>3</v>
      </c>
      <c r="T106" s="273"/>
      <c r="U106" s="277">
        <f t="shared" ref="U106" si="47">IF(C106="","",SUM(X107:Z107))</f>
        <v>0</v>
      </c>
      <c r="V106" s="278">
        <v>1</v>
      </c>
      <c r="W106" s="303"/>
      <c r="X106" s="19">
        <f>IF(M102="","",IF(O102&gt;M102,1,0))</f>
        <v>1</v>
      </c>
      <c r="Y106" s="19">
        <f>IF(M104="","",IF(O104&gt;M104,1,0))</f>
        <v>1</v>
      </c>
      <c r="Z106" s="19">
        <f>IF(P106="","",IF(P106&gt;R106,1,0))</f>
        <v>1</v>
      </c>
      <c r="AA106" s="11"/>
      <c r="AB106" s="17">
        <f>O102+O104+P106</f>
        <v>18</v>
      </c>
      <c r="AC106" s="51">
        <f>AB106-AB107</f>
        <v>10</v>
      </c>
    </row>
    <row r="107" spans="1:29" s="21" customFormat="1" ht="18.75" customHeight="1" x14ac:dyDescent="0.15">
      <c r="A107" s="26"/>
      <c r="B107" s="196"/>
      <c r="C107" s="197" t="s">
        <v>168</v>
      </c>
      <c r="D107" s="198" t="s">
        <v>14</v>
      </c>
      <c r="E107" s="199" t="s">
        <v>108</v>
      </c>
      <c r="F107" s="200" t="s">
        <v>13</v>
      </c>
      <c r="G107" s="285"/>
      <c r="H107" s="282"/>
      <c r="I107" s="292"/>
      <c r="J107" s="293"/>
      <c r="K107" s="282"/>
      <c r="L107" s="294"/>
      <c r="M107" s="279"/>
      <c r="N107" s="280"/>
      <c r="O107" s="295"/>
      <c r="P107" s="281"/>
      <c r="Q107" s="282"/>
      <c r="R107" s="284"/>
      <c r="S107" s="285"/>
      <c r="T107" s="282"/>
      <c r="U107" s="286"/>
      <c r="V107" s="287"/>
      <c r="W107" s="303"/>
      <c r="X107" s="20">
        <f>IF(M102="","",IF(M102&gt;O102,1,0))</f>
        <v>0</v>
      </c>
      <c r="Y107" s="20">
        <f>IF(M104="","",IF(M104&gt;O104,1,0))</f>
        <v>0</v>
      </c>
      <c r="Z107" s="20">
        <f>IF(P106="","",IF(R106&gt;P106,1,0))</f>
        <v>0</v>
      </c>
      <c r="AA107" s="11"/>
      <c r="AB107" s="18">
        <f>M102+M104+R106</f>
        <v>8</v>
      </c>
      <c r="AC107" s="52"/>
    </row>
    <row r="108" spans="1:29" s="21" customFormat="1" ht="18.75" customHeight="1" x14ac:dyDescent="0.15">
      <c r="A108" s="26"/>
      <c r="B108" s="185">
        <v>4</v>
      </c>
      <c r="C108" s="186" t="s">
        <v>173</v>
      </c>
      <c r="D108" s="187" t="s">
        <v>14</v>
      </c>
      <c r="E108" s="188" t="s">
        <v>67</v>
      </c>
      <c r="F108" s="189" t="s">
        <v>13</v>
      </c>
      <c r="G108" s="276">
        <f>IF(R102="","",R102)</f>
        <v>6</v>
      </c>
      <c r="H108" s="273"/>
      <c r="I108" s="277">
        <f>IF(P102="","",P102)</f>
        <v>4</v>
      </c>
      <c r="J108" s="276">
        <f>IF(R104="","",R104)</f>
        <v>3</v>
      </c>
      <c r="K108" s="273"/>
      <c r="L108" s="277">
        <f>IF(P104="","",P104)</f>
        <v>6</v>
      </c>
      <c r="M108" s="276">
        <f>IF(R106="","",R106)</f>
        <v>3</v>
      </c>
      <c r="N108" s="273"/>
      <c r="O108" s="288">
        <f>IF(P106="","",P106)</f>
        <v>6</v>
      </c>
      <c r="P108" s="270"/>
      <c r="Q108" s="271"/>
      <c r="R108" s="291"/>
      <c r="S108" s="276">
        <f t="shared" ref="S108" si="48">IF(C108="","",SUM(X108:Z108))</f>
        <v>1</v>
      </c>
      <c r="T108" s="273"/>
      <c r="U108" s="277">
        <f t="shared" ref="U108" si="49">IF(C108="","",SUM(X109:Z109))</f>
        <v>2</v>
      </c>
      <c r="V108" s="278">
        <v>4</v>
      </c>
      <c r="W108" s="303"/>
      <c r="X108" s="19">
        <f>IF(P102="","",IF(R102&gt;P102,1,0))</f>
        <v>1</v>
      </c>
      <c r="Y108" s="19">
        <f>IF(P104="","",IF(R104&gt;P104,1,0))</f>
        <v>0</v>
      </c>
      <c r="Z108" s="19">
        <f>IF(P106="","",IF(R106&gt;P106,1,0))</f>
        <v>0</v>
      </c>
      <c r="AA108" s="11"/>
      <c r="AB108" s="17">
        <f>R102+R104+R106</f>
        <v>12</v>
      </c>
      <c r="AC108" s="51">
        <f>AB108-AB109</f>
        <v>-4</v>
      </c>
    </row>
    <row r="109" spans="1:29" s="21" customFormat="1" ht="18.75" customHeight="1" x14ac:dyDescent="0.15">
      <c r="A109" s="26"/>
      <c r="B109" s="196"/>
      <c r="C109" s="197" t="s">
        <v>174</v>
      </c>
      <c r="D109" s="198" t="s">
        <v>14</v>
      </c>
      <c r="E109" s="199" t="s">
        <v>67</v>
      </c>
      <c r="F109" s="200" t="s">
        <v>13</v>
      </c>
      <c r="G109" s="285"/>
      <c r="H109" s="282"/>
      <c r="I109" s="286"/>
      <c r="J109" s="285"/>
      <c r="K109" s="282"/>
      <c r="L109" s="286"/>
      <c r="M109" s="285"/>
      <c r="N109" s="282"/>
      <c r="O109" s="292"/>
      <c r="P109" s="279"/>
      <c r="Q109" s="280"/>
      <c r="R109" s="295"/>
      <c r="S109" s="285"/>
      <c r="T109" s="282"/>
      <c r="U109" s="286"/>
      <c r="V109" s="287"/>
      <c r="W109" s="303">
        <v>0.42799999999999999</v>
      </c>
      <c r="X109" s="20">
        <f>IF(P102="","",IF(P102&gt;R102,1,0))</f>
        <v>0</v>
      </c>
      <c r="Y109" s="20">
        <f>IF(P104="","",IF(P104&gt;R104,1,0))</f>
        <v>1</v>
      </c>
      <c r="Z109" s="20">
        <f>IF(P106="","",IF(P106&gt;R106,1,0))</f>
        <v>1</v>
      </c>
      <c r="AA109" s="11"/>
      <c r="AB109" s="18">
        <f>P102+P104+P106</f>
        <v>16</v>
      </c>
      <c r="AC109" s="52"/>
    </row>
    <row r="110" spans="1:29" s="21" customFormat="1" ht="67.5" customHeight="1" x14ac:dyDescent="0.2">
      <c r="A110" s="26"/>
      <c r="B110" s="247"/>
      <c r="C110" s="248" t="s">
        <v>53</v>
      </c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10"/>
      <c r="X110" s="10"/>
      <c r="Y110" s="10"/>
      <c r="Z110" s="11"/>
      <c r="AA110" s="11"/>
      <c r="AB110" s="11"/>
      <c r="AC110" s="11"/>
    </row>
    <row r="111" spans="1:29" s="21" customFormat="1" ht="18.75" customHeight="1" x14ac:dyDescent="0.15">
      <c r="A111" s="26">
        <v>1</v>
      </c>
      <c r="B111" s="167" t="s">
        <v>49</v>
      </c>
      <c r="C111" s="168"/>
      <c r="D111" s="168"/>
      <c r="E111" s="168"/>
      <c r="F111" s="169"/>
      <c r="G111" s="170" t="str">
        <f>IF(C113="","",LEFT(C113,FIND("　",C113,1)-1))</f>
        <v>盛重</v>
      </c>
      <c r="H111" s="171"/>
      <c r="I111" s="172"/>
      <c r="J111" s="170" t="str">
        <f>IF(C115="","",LEFT(C115,FIND("　",C115)-1))</f>
        <v>石丸</v>
      </c>
      <c r="K111" s="171"/>
      <c r="L111" s="171"/>
      <c r="M111" s="170" t="str">
        <f>IF(C117="","",LEFT(C117,FIND("　",C117)-1))</f>
        <v>中村</v>
      </c>
      <c r="N111" s="171"/>
      <c r="O111" s="171"/>
      <c r="P111" s="170" t="str">
        <f>IF(C119="","",LEFT(C119,FIND("　",C119)-1))</f>
        <v>大浜</v>
      </c>
      <c r="Q111" s="171"/>
      <c r="R111" s="172"/>
      <c r="S111" s="173" t="s">
        <v>38</v>
      </c>
      <c r="T111" s="174"/>
      <c r="U111" s="174"/>
      <c r="V111" s="175" t="s">
        <v>16</v>
      </c>
      <c r="W111" s="11"/>
      <c r="X111" s="19" t="s">
        <v>39</v>
      </c>
      <c r="Y111" s="19" t="s">
        <v>39</v>
      </c>
      <c r="Z111" s="19" t="s">
        <v>39</v>
      </c>
      <c r="AA111" s="11"/>
      <c r="AB111" s="17" t="s">
        <v>41</v>
      </c>
      <c r="AC111" s="53" t="s">
        <v>43</v>
      </c>
    </row>
    <row r="112" spans="1:29" s="21" customFormat="1" ht="18.75" customHeight="1" x14ac:dyDescent="0.15">
      <c r="A112" s="26"/>
      <c r="B112" s="176"/>
      <c r="C112" s="177"/>
      <c r="D112" s="177"/>
      <c r="E112" s="177"/>
      <c r="F112" s="178"/>
      <c r="G112" s="179" t="str">
        <f>IF(C114="","",LEFT(C114,FIND("　",C114,1)-1))</f>
        <v>藤井</v>
      </c>
      <c r="H112" s="180"/>
      <c r="I112" s="181"/>
      <c r="J112" s="179" t="str">
        <f>IF(C116="","",LEFT(C116,FIND("　",C116)-1))</f>
        <v>山本</v>
      </c>
      <c r="K112" s="180"/>
      <c r="L112" s="180"/>
      <c r="M112" s="179" t="str">
        <f>IF(C118="","",LEFT(C118,FIND("　",C118)-1))</f>
        <v>図司</v>
      </c>
      <c r="N112" s="180"/>
      <c r="O112" s="180"/>
      <c r="P112" s="179" t="str">
        <f>IF(C120="","",LEFT(C120,FIND("　",C120)-1))</f>
        <v>木戸</v>
      </c>
      <c r="Q112" s="180"/>
      <c r="R112" s="181"/>
      <c r="S112" s="182"/>
      <c r="T112" s="183"/>
      <c r="U112" s="183"/>
      <c r="V112" s="184"/>
      <c r="W112" s="11"/>
      <c r="X112" s="20" t="s">
        <v>40</v>
      </c>
      <c r="Y112" s="20" t="s">
        <v>40</v>
      </c>
      <c r="Z112" s="20" t="s">
        <v>40</v>
      </c>
      <c r="AA112" s="11"/>
      <c r="AB112" s="18" t="s">
        <v>42</v>
      </c>
      <c r="AC112" s="54"/>
    </row>
    <row r="113" spans="1:29" s="21" customFormat="1" ht="18.75" customHeight="1" x14ac:dyDescent="0.15">
      <c r="A113" s="26"/>
      <c r="B113" s="185">
        <v>1</v>
      </c>
      <c r="C113" s="207" t="s">
        <v>121</v>
      </c>
      <c r="D113" s="187" t="s">
        <v>14</v>
      </c>
      <c r="E113" s="188" t="s">
        <v>65</v>
      </c>
      <c r="F113" s="189" t="s">
        <v>13</v>
      </c>
      <c r="G113" s="270"/>
      <c r="H113" s="271"/>
      <c r="I113" s="271"/>
      <c r="J113" s="272">
        <v>6</v>
      </c>
      <c r="K113" s="273"/>
      <c r="L113" s="274">
        <v>3</v>
      </c>
      <c r="M113" s="272">
        <v>4</v>
      </c>
      <c r="N113" s="273"/>
      <c r="O113" s="274">
        <v>6</v>
      </c>
      <c r="P113" s="272">
        <v>6</v>
      </c>
      <c r="Q113" s="273"/>
      <c r="R113" s="275">
        <v>1</v>
      </c>
      <c r="S113" s="276">
        <f>IF(C113="","",SUM(X113:Z113))</f>
        <v>2</v>
      </c>
      <c r="T113" s="273"/>
      <c r="U113" s="277">
        <f>IF(C113="","",SUM(X114:Z114))</f>
        <v>1</v>
      </c>
      <c r="V113" s="278">
        <v>2</v>
      </c>
      <c r="W113" s="11"/>
      <c r="X113" s="19">
        <f>IF(J113="","",IF(J113&gt;L113,1,0))</f>
        <v>1</v>
      </c>
      <c r="Y113" s="19">
        <f>IF(M113="","",IF(M113&gt;O113,1,0))</f>
        <v>0</v>
      </c>
      <c r="Z113" s="19">
        <f>IF(P113="","",IF(P113&gt;R113,1,0))</f>
        <v>1</v>
      </c>
      <c r="AA113" s="11"/>
      <c r="AB113" s="17">
        <f>J113+M113+P113</f>
        <v>16</v>
      </c>
      <c r="AC113" s="51">
        <f>AB113-AB114</f>
        <v>6</v>
      </c>
    </row>
    <row r="114" spans="1:29" s="21" customFormat="1" ht="18.75" customHeight="1" x14ac:dyDescent="0.15">
      <c r="A114" s="26"/>
      <c r="B114" s="196"/>
      <c r="C114" s="208" t="s">
        <v>122</v>
      </c>
      <c r="D114" s="198" t="s">
        <v>14</v>
      </c>
      <c r="E114" s="199" t="s">
        <v>65</v>
      </c>
      <c r="F114" s="200" t="s">
        <v>13</v>
      </c>
      <c r="G114" s="279"/>
      <c r="H114" s="280"/>
      <c r="I114" s="280"/>
      <c r="J114" s="281"/>
      <c r="K114" s="282"/>
      <c r="L114" s="283"/>
      <c r="M114" s="281"/>
      <c r="N114" s="282"/>
      <c r="O114" s="283"/>
      <c r="P114" s="281"/>
      <c r="Q114" s="282"/>
      <c r="R114" s="284"/>
      <c r="S114" s="285"/>
      <c r="T114" s="282"/>
      <c r="U114" s="286"/>
      <c r="V114" s="287"/>
      <c r="W114" s="11"/>
      <c r="X114" s="20">
        <f>IF(J113="","",IF(J113&lt;L113,1,0))</f>
        <v>0</v>
      </c>
      <c r="Y114" s="20">
        <f>IF(M113="","",IF(M113&lt;O113,1,0))</f>
        <v>1</v>
      </c>
      <c r="Z114" s="20">
        <f>IF(P113="","",IF(P113&lt;R113,1,0))</f>
        <v>0</v>
      </c>
      <c r="AA114" s="11"/>
      <c r="AB114" s="18">
        <f>L113+O113+R113</f>
        <v>10</v>
      </c>
      <c r="AC114" s="52"/>
    </row>
    <row r="115" spans="1:29" s="21" customFormat="1" ht="18.75" customHeight="1" x14ac:dyDescent="0.15">
      <c r="A115" s="26"/>
      <c r="B115" s="185">
        <v>2</v>
      </c>
      <c r="C115" s="186" t="s">
        <v>123</v>
      </c>
      <c r="D115" s="187" t="s">
        <v>14</v>
      </c>
      <c r="E115" s="188" t="s">
        <v>66</v>
      </c>
      <c r="F115" s="189" t="s">
        <v>13</v>
      </c>
      <c r="G115" s="276">
        <f>IF(L113="","",L113)</f>
        <v>3</v>
      </c>
      <c r="H115" s="273"/>
      <c r="I115" s="277">
        <f>IF(J113="","",J113)</f>
        <v>6</v>
      </c>
      <c r="J115" s="270"/>
      <c r="K115" s="271"/>
      <c r="L115" s="271"/>
      <c r="M115" s="272">
        <v>2</v>
      </c>
      <c r="N115" s="273"/>
      <c r="O115" s="274">
        <v>6</v>
      </c>
      <c r="P115" s="272">
        <v>5</v>
      </c>
      <c r="Q115" s="273"/>
      <c r="R115" s="275">
        <v>6</v>
      </c>
      <c r="S115" s="276">
        <f t="shared" ref="S115" si="50">IF(C115="","",SUM(X115:Z115))</f>
        <v>0</v>
      </c>
      <c r="T115" s="273"/>
      <c r="U115" s="277">
        <f t="shared" ref="U115" si="51">IF(C115="","",SUM(X116:Z116))</f>
        <v>3</v>
      </c>
      <c r="V115" s="278">
        <v>4</v>
      </c>
      <c r="W115" s="11"/>
      <c r="X115" s="19">
        <f>IF(J113="","",IF(L113&gt;J113,1,0))</f>
        <v>0</v>
      </c>
      <c r="Y115" s="19">
        <f>IF(M115="","",IF(M115&gt;O115,1,0))</f>
        <v>0</v>
      </c>
      <c r="Z115" s="19">
        <f>IF(P115="","",IF(P115&gt;R115,1,0))</f>
        <v>0</v>
      </c>
      <c r="AA115" s="11"/>
      <c r="AB115" s="17">
        <f>L113+M115+P115</f>
        <v>10</v>
      </c>
      <c r="AC115" s="51">
        <f>AB115-AB116</f>
        <v>-8</v>
      </c>
    </row>
    <row r="116" spans="1:29" s="21" customFormat="1" ht="18.75" customHeight="1" x14ac:dyDescent="0.15">
      <c r="A116" s="26"/>
      <c r="B116" s="196"/>
      <c r="C116" s="197" t="s">
        <v>124</v>
      </c>
      <c r="D116" s="198" t="s">
        <v>14</v>
      </c>
      <c r="E116" s="199" t="s">
        <v>66</v>
      </c>
      <c r="F116" s="200" t="s">
        <v>13</v>
      </c>
      <c r="G116" s="285"/>
      <c r="H116" s="282"/>
      <c r="I116" s="286"/>
      <c r="J116" s="279"/>
      <c r="K116" s="280"/>
      <c r="L116" s="280"/>
      <c r="M116" s="281"/>
      <c r="N116" s="282"/>
      <c r="O116" s="283"/>
      <c r="P116" s="281"/>
      <c r="Q116" s="282"/>
      <c r="R116" s="284"/>
      <c r="S116" s="285"/>
      <c r="T116" s="282"/>
      <c r="U116" s="286"/>
      <c r="V116" s="287"/>
      <c r="W116" s="11"/>
      <c r="X116" s="20">
        <f>IF(J113="","",IF(J113&gt;L113,1,0))</f>
        <v>1</v>
      </c>
      <c r="Y116" s="20">
        <f>IF(M115="","",IF(O115&gt;M115,1,0))</f>
        <v>1</v>
      </c>
      <c r="Z116" s="20">
        <f>IF(P115="","",IF(R115&gt;P115,1,0))</f>
        <v>1</v>
      </c>
      <c r="AA116" s="11"/>
      <c r="AB116" s="18">
        <f>J113+O115+R115</f>
        <v>18</v>
      </c>
      <c r="AC116" s="52"/>
    </row>
    <row r="117" spans="1:29" s="21" customFormat="1" ht="18.75" customHeight="1" x14ac:dyDescent="0.15">
      <c r="A117" s="26"/>
      <c r="B117" s="185">
        <v>3</v>
      </c>
      <c r="C117" s="250" t="s">
        <v>125</v>
      </c>
      <c r="D117" s="139" t="s">
        <v>14</v>
      </c>
      <c r="E117" s="140" t="s">
        <v>108</v>
      </c>
      <c r="F117" s="251" t="s">
        <v>13</v>
      </c>
      <c r="G117" s="276">
        <f>IF(O113="","",O113)</f>
        <v>6</v>
      </c>
      <c r="H117" s="273"/>
      <c r="I117" s="288">
        <f>IF(M113="","",M113)</f>
        <v>4</v>
      </c>
      <c r="J117" s="289">
        <f>IF(O115="","",O115)</f>
        <v>6</v>
      </c>
      <c r="K117" s="273"/>
      <c r="L117" s="290">
        <f>IF(M115="","",M115)</f>
        <v>2</v>
      </c>
      <c r="M117" s="270"/>
      <c r="N117" s="271"/>
      <c r="O117" s="291"/>
      <c r="P117" s="272">
        <v>6</v>
      </c>
      <c r="Q117" s="273"/>
      <c r="R117" s="275">
        <v>0</v>
      </c>
      <c r="S117" s="276">
        <f t="shared" ref="S117" si="52">IF(C117="","",SUM(X117:Z117))</f>
        <v>3</v>
      </c>
      <c r="T117" s="273"/>
      <c r="U117" s="277">
        <f t="shared" ref="U117" si="53">IF(C117="","",SUM(X118:Z118))</f>
        <v>0</v>
      </c>
      <c r="V117" s="278">
        <v>1</v>
      </c>
      <c r="W117" s="11"/>
      <c r="X117" s="19">
        <f>IF(M113="","",IF(O113&gt;M113,1,0))</f>
        <v>1</v>
      </c>
      <c r="Y117" s="19">
        <f>IF(M115="","",IF(O115&gt;M115,1,0))</f>
        <v>1</v>
      </c>
      <c r="Z117" s="19">
        <f>IF(P117="","",IF(P117&gt;R117,1,0))</f>
        <v>1</v>
      </c>
      <c r="AA117" s="11"/>
      <c r="AB117" s="17">
        <f>O113+O115+P117</f>
        <v>18</v>
      </c>
      <c r="AC117" s="51">
        <f>AB117-AB118</f>
        <v>12</v>
      </c>
    </row>
    <row r="118" spans="1:29" s="21" customFormat="1" ht="18.75" customHeight="1" x14ac:dyDescent="0.15">
      <c r="A118" s="26"/>
      <c r="B118" s="196"/>
      <c r="C118" s="250" t="s">
        <v>126</v>
      </c>
      <c r="D118" s="139" t="s">
        <v>14</v>
      </c>
      <c r="E118" s="140" t="s">
        <v>108</v>
      </c>
      <c r="F118" s="251" t="s">
        <v>13</v>
      </c>
      <c r="G118" s="285"/>
      <c r="H118" s="282"/>
      <c r="I118" s="292"/>
      <c r="J118" s="293"/>
      <c r="K118" s="282"/>
      <c r="L118" s="294"/>
      <c r="M118" s="279"/>
      <c r="N118" s="280"/>
      <c r="O118" s="295"/>
      <c r="P118" s="281"/>
      <c r="Q118" s="282"/>
      <c r="R118" s="284"/>
      <c r="S118" s="285"/>
      <c r="T118" s="282"/>
      <c r="U118" s="286"/>
      <c r="V118" s="287"/>
      <c r="W118" s="11"/>
      <c r="X118" s="20">
        <f>IF(M113="","",IF(M113&gt;O113,1,0))</f>
        <v>0</v>
      </c>
      <c r="Y118" s="20">
        <f>IF(M115="","",IF(M115&gt;O115,1,0))</f>
        <v>0</v>
      </c>
      <c r="Z118" s="20">
        <f>IF(P117="","",IF(R117&gt;P117,1,0))</f>
        <v>0</v>
      </c>
      <c r="AA118" s="11"/>
      <c r="AB118" s="18">
        <f>M113+M115+R117</f>
        <v>6</v>
      </c>
      <c r="AC118" s="52"/>
    </row>
    <row r="119" spans="1:29" s="21" customFormat="1" ht="18.75" customHeight="1" x14ac:dyDescent="0.15">
      <c r="A119" s="26"/>
      <c r="B119" s="185">
        <v>4</v>
      </c>
      <c r="C119" s="186" t="s">
        <v>127</v>
      </c>
      <c r="D119" s="187" t="s">
        <v>14</v>
      </c>
      <c r="E119" s="188" t="s">
        <v>66</v>
      </c>
      <c r="F119" s="189" t="s">
        <v>13</v>
      </c>
      <c r="G119" s="276">
        <f>IF(R113="","",R113)</f>
        <v>1</v>
      </c>
      <c r="H119" s="273"/>
      <c r="I119" s="277">
        <f>IF(P113="","",P113)</f>
        <v>6</v>
      </c>
      <c r="J119" s="276">
        <f>IF(R115="","",R115)</f>
        <v>6</v>
      </c>
      <c r="K119" s="273"/>
      <c r="L119" s="277">
        <f>IF(P115="","",P115)</f>
        <v>5</v>
      </c>
      <c r="M119" s="276">
        <f>IF(R117="","",R117)</f>
        <v>0</v>
      </c>
      <c r="N119" s="273"/>
      <c r="O119" s="288">
        <f>IF(P117="","",P117)</f>
        <v>6</v>
      </c>
      <c r="P119" s="270"/>
      <c r="Q119" s="271"/>
      <c r="R119" s="291"/>
      <c r="S119" s="276">
        <f t="shared" ref="S119" si="54">IF(C119="","",SUM(X119:Z119))</f>
        <v>1</v>
      </c>
      <c r="T119" s="273"/>
      <c r="U119" s="277">
        <f t="shared" ref="U119" si="55">IF(C119="","",SUM(X120:Z120))</f>
        <v>2</v>
      </c>
      <c r="V119" s="278">
        <v>3</v>
      </c>
      <c r="W119" s="11"/>
      <c r="X119" s="19">
        <f>IF(P113="","",IF(R113&gt;P113,1,0))</f>
        <v>0</v>
      </c>
      <c r="Y119" s="19">
        <f>IF(P115="","",IF(R115&gt;P115,1,0))</f>
        <v>1</v>
      </c>
      <c r="Z119" s="19">
        <f>IF(P117="","",IF(R117&gt;P117,1,0))</f>
        <v>0</v>
      </c>
      <c r="AA119" s="11"/>
      <c r="AB119" s="17">
        <f>R113+R115+R117</f>
        <v>7</v>
      </c>
      <c r="AC119" s="51">
        <f>AB119-AB120</f>
        <v>-10</v>
      </c>
    </row>
    <row r="120" spans="1:29" s="21" customFormat="1" ht="18.75" customHeight="1" x14ac:dyDescent="0.15">
      <c r="A120" s="26"/>
      <c r="B120" s="196"/>
      <c r="C120" s="197" t="s">
        <v>128</v>
      </c>
      <c r="D120" s="198" t="s">
        <v>14</v>
      </c>
      <c r="E120" s="199" t="s">
        <v>66</v>
      </c>
      <c r="F120" s="200" t="s">
        <v>13</v>
      </c>
      <c r="G120" s="285"/>
      <c r="H120" s="282"/>
      <c r="I120" s="286"/>
      <c r="J120" s="285"/>
      <c r="K120" s="282"/>
      <c r="L120" s="286"/>
      <c r="M120" s="285"/>
      <c r="N120" s="282"/>
      <c r="O120" s="292"/>
      <c r="P120" s="279"/>
      <c r="Q120" s="280"/>
      <c r="R120" s="295"/>
      <c r="S120" s="285"/>
      <c r="T120" s="282"/>
      <c r="U120" s="286"/>
      <c r="V120" s="287"/>
      <c r="W120" s="11"/>
      <c r="X120" s="20">
        <f>IF(P113="","",IF(P113&gt;R113,1,0))</f>
        <v>1</v>
      </c>
      <c r="Y120" s="20">
        <f>IF(P115="","",IF(P115&gt;R115,1,0))</f>
        <v>0</v>
      </c>
      <c r="Z120" s="20">
        <f>IF(P117="","",IF(P117&gt;R117,1,0))</f>
        <v>1</v>
      </c>
      <c r="AA120" s="11"/>
      <c r="AB120" s="18">
        <f>P113+P115+P117</f>
        <v>17</v>
      </c>
      <c r="AC120" s="52"/>
    </row>
    <row r="121" spans="1:29" s="21" customFormat="1" ht="18.75" customHeight="1" x14ac:dyDescent="0.15">
      <c r="A121" s="26"/>
      <c r="B121" s="252"/>
      <c r="C121" s="138"/>
      <c r="D121" s="139"/>
      <c r="E121" s="140"/>
      <c r="F121" s="141"/>
      <c r="G121" s="253"/>
      <c r="H121" s="254"/>
      <c r="I121" s="255"/>
      <c r="J121" s="253"/>
      <c r="K121" s="254"/>
      <c r="L121" s="255"/>
      <c r="M121" s="253"/>
      <c r="N121" s="254"/>
      <c r="O121" s="255"/>
      <c r="P121" s="254"/>
      <c r="Q121" s="254"/>
      <c r="R121" s="254"/>
      <c r="S121" s="253"/>
      <c r="T121" s="254"/>
      <c r="U121" s="255"/>
      <c r="V121" s="256"/>
      <c r="W121" s="11"/>
      <c r="X121" s="28"/>
      <c r="Y121" s="28"/>
      <c r="Z121" s="28"/>
      <c r="AA121" s="11"/>
      <c r="AB121" s="11"/>
      <c r="AC121" s="11"/>
    </row>
    <row r="122" spans="1:29" s="21" customFormat="1" ht="27.75" customHeight="1" x14ac:dyDescent="0.2">
      <c r="A122" s="26"/>
      <c r="B122" s="247"/>
      <c r="C122" s="257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10"/>
      <c r="X122" s="10"/>
      <c r="Y122" s="10"/>
      <c r="Z122" s="11"/>
      <c r="AA122" s="11"/>
      <c r="AB122" s="11"/>
      <c r="AC122" s="11"/>
    </row>
    <row r="123" spans="1:29" s="21" customFormat="1" ht="18.75" customHeight="1" x14ac:dyDescent="0.15">
      <c r="A123" s="26">
        <v>2</v>
      </c>
      <c r="B123" s="167" t="s">
        <v>44</v>
      </c>
      <c r="C123" s="168"/>
      <c r="D123" s="168"/>
      <c r="E123" s="168"/>
      <c r="F123" s="169"/>
      <c r="G123" s="170" t="str">
        <f>IF(C125="","",LEFT(C125,FIND("　",C125,1)-1))</f>
        <v>杉野</v>
      </c>
      <c r="H123" s="171"/>
      <c r="I123" s="172"/>
      <c r="J123" s="170" t="str">
        <f>IF(C127="","",LEFT(C127,FIND("　",C127)-1))</f>
        <v>江口</v>
      </c>
      <c r="K123" s="171"/>
      <c r="L123" s="171"/>
      <c r="M123" s="170" t="str">
        <f>IF(C129="","",LEFT(C129,FIND("　",C129)-1))</f>
        <v>中島</v>
      </c>
      <c r="N123" s="171"/>
      <c r="O123" s="171"/>
      <c r="P123" s="170" t="str">
        <f>IF(C131="","",LEFT(C131,FIND("　",C131)-1))</f>
        <v>弘中</v>
      </c>
      <c r="Q123" s="171"/>
      <c r="R123" s="172"/>
      <c r="S123" s="173" t="s">
        <v>38</v>
      </c>
      <c r="T123" s="174"/>
      <c r="U123" s="174"/>
      <c r="V123" s="175" t="s">
        <v>16</v>
      </c>
      <c r="W123" s="11"/>
      <c r="X123" s="19" t="s">
        <v>39</v>
      </c>
      <c r="Y123" s="19" t="s">
        <v>39</v>
      </c>
      <c r="Z123" s="19" t="s">
        <v>39</v>
      </c>
      <c r="AA123" s="11"/>
      <c r="AB123" s="17" t="s">
        <v>41</v>
      </c>
      <c r="AC123" s="53" t="s">
        <v>43</v>
      </c>
    </row>
    <row r="124" spans="1:29" s="21" customFormat="1" ht="18.75" customHeight="1" x14ac:dyDescent="0.15">
      <c r="A124" s="26"/>
      <c r="B124" s="176"/>
      <c r="C124" s="177"/>
      <c r="D124" s="177"/>
      <c r="E124" s="177"/>
      <c r="F124" s="178"/>
      <c r="G124" s="179" t="str">
        <f>IF(C126="","",LEFT(C126,FIND("　",C126,1)-1))</f>
        <v>山本</v>
      </c>
      <c r="H124" s="180"/>
      <c r="I124" s="181"/>
      <c r="J124" s="179" t="str">
        <f>IF(C128="","",LEFT(C128,FIND("　",C128)-1))</f>
        <v>弘中</v>
      </c>
      <c r="K124" s="180"/>
      <c r="L124" s="180"/>
      <c r="M124" s="179" t="str">
        <f>IF(C130="","",LEFT(C130,FIND("　",C130)-1))</f>
        <v>河村</v>
      </c>
      <c r="N124" s="180"/>
      <c r="O124" s="180"/>
      <c r="P124" s="179" t="str">
        <f>IF(C132="","",LEFT(C132,FIND("　",C132)-1))</f>
        <v>津森</v>
      </c>
      <c r="Q124" s="180"/>
      <c r="R124" s="181"/>
      <c r="S124" s="182"/>
      <c r="T124" s="183"/>
      <c r="U124" s="183"/>
      <c r="V124" s="184"/>
      <c r="W124" s="11"/>
      <c r="X124" s="20" t="s">
        <v>40</v>
      </c>
      <c r="Y124" s="20" t="s">
        <v>40</v>
      </c>
      <c r="Z124" s="20" t="s">
        <v>40</v>
      </c>
      <c r="AA124" s="11"/>
      <c r="AB124" s="18" t="s">
        <v>42</v>
      </c>
      <c r="AC124" s="54"/>
    </row>
    <row r="125" spans="1:29" s="21" customFormat="1" ht="18.75" customHeight="1" x14ac:dyDescent="0.15">
      <c r="A125" s="26"/>
      <c r="B125" s="185">
        <v>1</v>
      </c>
      <c r="C125" s="207" t="s">
        <v>129</v>
      </c>
      <c r="D125" s="187" t="s">
        <v>14</v>
      </c>
      <c r="E125" s="188" t="s">
        <v>65</v>
      </c>
      <c r="F125" s="189" t="s">
        <v>13</v>
      </c>
      <c r="G125" s="270"/>
      <c r="H125" s="271"/>
      <c r="I125" s="271"/>
      <c r="J125" s="272">
        <v>6</v>
      </c>
      <c r="K125" s="273"/>
      <c r="L125" s="274">
        <v>5</v>
      </c>
      <c r="M125" s="272">
        <v>6</v>
      </c>
      <c r="N125" s="273"/>
      <c r="O125" s="274">
        <v>1</v>
      </c>
      <c r="P125" s="272">
        <v>6</v>
      </c>
      <c r="Q125" s="273"/>
      <c r="R125" s="275">
        <v>2</v>
      </c>
      <c r="S125" s="276">
        <f>IF(C125="","",SUM(X125:Z125))</f>
        <v>3</v>
      </c>
      <c r="T125" s="273"/>
      <c r="U125" s="277">
        <f>IF(C125="","",SUM(X126:Z126))</f>
        <v>0</v>
      </c>
      <c r="V125" s="278">
        <v>1</v>
      </c>
      <c r="W125" s="11"/>
      <c r="X125" s="19">
        <f>IF(J125="","",IF(J125&gt;L125,1,0))</f>
        <v>1</v>
      </c>
      <c r="Y125" s="19">
        <f>IF(M125="","",IF(M125&gt;O125,1,0))</f>
        <v>1</v>
      </c>
      <c r="Z125" s="19">
        <f>IF(P125="","",IF(P125&gt;R125,1,0))</f>
        <v>1</v>
      </c>
      <c r="AA125" s="11"/>
      <c r="AB125" s="17">
        <f>J125+M125+P125</f>
        <v>18</v>
      </c>
      <c r="AC125" s="51">
        <f>AB125-AB126</f>
        <v>10</v>
      </c>
    </row>
    <row r="126" spans="1:29" s="21" customFormat="1" ht="18.75" customHeight="1" x14ac:dyDescent="0.15">
      <c r="A126" s="26"/>
      <c r="B126" s="196"/>
      <c r="C126" s="208" t="s">
        <v>130</v>
      </c>
      <c r="D126" s="198" t="s">
        <v>14</v>
      </c>
      <c r="E126" s="199" t="s">
        <v>65</v>
      </c>
      <c r="F126" s="200" t="s">
        <v>13</v>
      </c>
      <c r="G126" s="279"/>
      <c r="H126" s="280"/>
      <c r="I126" s="280"/>
      <c r="J126" s="281"/>
      <c r="K126" s="282"/>
      <c r="L126" s="283"/>
      <c r="M126" s="281"/>
      <c r="N126" s="282"/>
      <c r="O126" s="283"/>
      <c r="P126" s="281"/>
      <c r="Q126" s="282"/>
      <c r="R126" s="284"/>
      <c r="S126" s="285"/>
      <c r="T126" s="282"/>
      <c r="U126" s="286"/>
      <c r="V126" s="287"/>
      <c r="W126" s="11"/>
      <c r="X126" s="20">
        <f>IF(J125="","",IF(J125&lt;L125,1,0))</f>
        <v>0</v>
      </c>
      <c r="Y126" s="20">
        <f>IF(M125="","",IF(M125&lt;O125,1,0))</f>
        <v>0</v>
      </c>
      <c r="Z126" s="20">
        <f>IF(P125="","",IF(P125&lt;R125,1,0))</f>
        <v>0</v>
      </c>
      <c r="AA126" s="11"/>
      <c r="AB126" s="18">
        <f>L125+O125+R125</f>
        <v>8</v>
      </c>
      <c r="AC126" s="52"/>
    </row>
    <row r="127" spans="1:29" s="21" customFormat="1" ht="18.75" customHeight="1" x14ac:dyDescent="0.15">
      <c r="A127" s="26"/>
      <c r="B127" s="185">
        <v>2</v>
      </c>
      <c r="C127" s="186" t="s">
        <v>131</v>
      </c>
      <c r="D127" s="187" t="s">
        <v>14</v>
      </c>
      <c r="E127" s="188" t="s">
        <v>108</v>
      </c>
      <c r="F127" s="189" t="s">
        <v>13</v>
      </c>
      <c r="G127" s="276">
        <f>IF(L125="","",L125)</f>
        <v>5</v>
      </c>
      <c r="H127" s="273"/>
      <c r="I127" s="277">
        <f>IF(J125="","",J125)</f>
        <v>6</v>
      </c>
      <c r="J127" s="270"/>
      <c r="K127" s="271"/>
      <c r="L127" s="271"/>
      <c r="M127" s="272">
        <v>6</v>
      </c>
      <c r="N127" s="273"/>
      <c r="O127" s="274">
        <v>5</v>
      </c>
      <c r="P127" s="272">
        <v>6</v>
      </c>
      <c r="Q127" s="273"/>
      <c r="R127" s="275">
        <v>0</v>
      </c>
      <c r="S127" s="276">
        <f t="shared" ref="S127" si="56">IF(C127="","",SUM(X127:Z127))</f>
        <v>2</v>
      </c>
      <c r="T127" s="273"/>
      <c r="U127" s="277">
        <f t="shared" ref="U127" si="57">IF(C127="","",SUM(X128:Z128))</f>
        <v>1</v>
      </c>
      <c r="V127" s="278">
        <v>2</v>
      </c>
      <c r="W127" s="11"/>
      <c r="X127" s="19">
        <f>IF(J125="","",IF(L125&gt;J125,1,0))</f>
        <v>0</v>
      </c>
      <c r="Y127" s="19">
        <f>IF(M127="","",IF(M127&gt;O127,1,0))</f>
        <v>1</v>
      </c>
      <c r="Z127" s="19">
        <f>IF(P127="","",IF(P127&gt;R127,1,0))</f>
        <v>1</v>
      </c>
      <c r="AA127" s="11"/>
      <c r="AB127" s="17">
        <f>L125+M127+P127</f>
        <v>17</v>
      </c>
      <c r="AC127" s="51">
        <f>AB127-AB128</f>
        <v>6</v>
      </c>
    </row>
    <row r="128" spans="1:29" s="21" customFormat="1" ht="18.75" customHeight="1" x14ac:dyDescent="0.15">
      <c r="A128" s="26"/>
      <c r="B128" s="196"/>
      <c r="C128" s="197" t="s">
        <v>132</v>
      </c>
      <c r="D128" s="198" t="s">
        <v>14</v>
      </c>
      <c r="E128" s="199" t="s">
        <v>108</v>
      </c>
      <c r="F128" s="200" t="s">
        <v>13</v>
      </c>
      <c r="G128" s="285"/>
      <c r="H128" s="282"/>
      <c r="I128" s="286"/>
      <c r="J128" s="279"/>
      <c r="K128" s="280"/>
      <c r="L128" s="280"/>
      <c r="M128" s="281"/>
      <c r="N128" s="282"/>
      <c r="O128" s="283"/>
      <c r="P128" s="281"/>
      <c r="Q128" s="282"/>
      <c r="R128" s="284"/>
      <c r="S128" s="285"/>
      <c r="T128" s="282"/>
      <c r="U128" s="286"/>
      <c r="V128" s="287"/>
      <c r="W128" s="11"/>
      <c r="X128" s="20">
        <f>IF(J125="","",IF(J125&gt;L125,1,0))</f>
        <v>1</v>
      </c>
      <c r="Y128" s="20">
        <f>IF(M127="","",IF(O127&gt;M127,1,0))</f>
        <v>0</v>
      </c>
      <c r="Z128" s="20">
        <f>IF(P127="","",IF(R127&gt;P127,1,0))</f>
        <v>0</v>
      </c>
      <c r="AA128" s="11"/>
      <c r="AB128" s="18">
        <f>J125+O127+R127</f>
        <v>11</v>
      </c>
      <c r="AC128" s="52"/>
    </row>
    <row r="129" spans="1:29" s="21" customFormat="1" ht="18.75" customHeight="1" x14ac:dyDescent="0.15">
      <c r="A129" s="26"/>
      <c r="B129" s="185">
        <v>3</v>
      </c>
      <c r="C129" s="250" t="s">
        <v>133</v>
      </c>
      <c r="D129" s="139" t="s">
        <v>14</v>
      </c>
      <c r="E129" s="140" t="s">
        <v>65</v>
      </c>
      <c r="F129" s="251" t="s">
        <v>13</v>
      </c>
      <c r="G129" s="276">
        <f>IF(O125="","",O125)</f>
        <v>1</v>
      </c>
      <c r="H129" s="273"/>
      <c r="I129" s="288">
        <f>IF(M125="","",M125)</f>
        <v>6</v>
      </c>
      <c r="J129" s="289">
        <f>IF(O127="","",O127)</f>
        <v>5</v>
      </c>
      <c r="K129" s="273"/>
      <c r="L129" s="290">
        <f>IF(M127="","",M127)</f>
        <v>6</v>
      </c>
      <c r="M129" s="270"/>
      <c r="N129" s="271"/>
      <c r="O129" s="291"/>
      <c r="P129" s="272">
        <v>6</v>
      </c>
      <c r="Q129" s="273"/>
      <c r="R129" s="275">
        <v>3</v>
      </c>
      <c r="S129" s="276">
        <f t="shared" ref="S129" si="58">IF(C129="","",SUM(X129:Z129))</f>
        <v>1</v>
      </c>
      <c r="T129" s="273"/>
      <c r="U129" s="277">
        <f t="shared" ref="U129" si="59">IF(C129="","",SUM(X130:Z130))</f>
        <v>2</v>
      </c>
      <c r="V129" s="278">
        <v>3</v>
      </c>
      <c r="W129" s="11"/>
      <c r="X129" s="19">
        <f>IF(M125="","",IF(O125&gt;M125,1,0))</f>
        <v>0</v>
      </c>
      <c r="Y129" s="19">
        <f>IF(M127="","",IF(O127&gt;M127,1,0))</f>
        <v>0</v>
      </c>
      <c r="Z129" s="19">
        <f>IF(P129="","",IF(P129&gt;R129,1,0))</f>
        <v>1</v>
      </c>
      <c r="AA129" s="11"/>
      <c r="AB129" s="17">
        <f>O125+O127+P129</f>
        <v>12</v>
      </c>
      <c r="AC129" s="51">
        <f>AB129-AB130</f>
        <v>-3</v>
      </c>
    </row>
    <row r="130" spans="1:29" s="21" customFormat="1" ht="18.75" customHeight="1" x14ac:dyDescent="0.15">
      <c r="A130" s="26"/>
      <c r="B130" s="196"/>
      <c r="C130" s="250" t="s">
        <v>134</v>
      </c>
      <c r="D130" s="139" t="s">
        <v>14</v>
      </c>
      <c r="E130" s="140" t="s">
        <v>66</v>
      </c>
      <c r="F130" s="251" t="s">
        <v>13</v>
      </c>
      <c r="G130" s="285"/>
      <c r="H130" s="282"/>
      <c r="I130" s="292"/>
      <c r="J130" s="293"/>
      <c r="K130" s="282"/>
      <c r="L130" s="294"/>
      <c r="M130" s="279"/>
      <c r="N130" s="280"/>
      <c r="O130" s="295"/>
      <c r="P130" s="281"/>
      <c r="Q130" s="282"/>
      <c r="R130" s="284"/>
      <c r="S130" s="285"/>
      <c r="T130" s="282"/>
      <c r="U130" s="286"/>
      <c r="V130" s="287"/>
      <c r="W130" s="11"/>
      <c r="X130" s="20">
        <f>IF(M125="","",IF(M125&gt;O125,1,0))</f>
        <v>1</v>
      </c>
      <c r="Y130" s="20">
        <f>IF(M127="","",IF(M127&gt;O127,1,0))</f>
        <v>1</v>
      </c>
      <c r="Z130" s="20">
        <f>IF(P129="","",IF(R129&gt;P129,1,0))</f>
        <v>0</v>
      </c>
      <c r="AA130" s="11"/>
      <c r="AB130" s="18">
        <f>M125+M127+R129</f>
        <v>15</v>
      </c>
      <c r="AC130" s="52"/>
    </row>
    <row r="131" spans="1:29" s="21" customFormat="1" ht="18.75" customHeight="1" x14ac:dyDescent="0.15">
      <c r="A131" s="26"/>
      <c r="B131" s="185">
        <v>4</v>
      </c>
      <c r="C131" s="186" t="s">
        <v>135</v>
      </c>
      <c r="D131" s="187" t="s">
        <v>14</v>
      </c>
      <c r="E131" s="188" t="s">
        <v>66</v>
      </c>
      <c r="F131" s="189" t="s">
        <v>13</v>
      </c>
      <c r="G131" s="276">
        <f>IF(R125="","",R125)</f>
        <v>2</v>
      </c>
      <c r="H131" s="273"/>
      <c r="I131" s="277">
        <f>IF(P125="","",P125)</f>
        <v>6</v>
      </c>
      <c r="J131" s="276">
        <f>IF(R127="","",R127)</f>
        <v>0</v>
      </c>
      <c r="K131" s="273"/>
      <c r="L131" s="277">
        <f>IF(P127="","",P127)</f>
        <v>6</v>
      </c>
      <c r="M131" s="276">
        <f>IF(R129="","",R129)</f>
        <v>3</v>
      </c>
      <c r="N131" s="273"/>
      <c r="O131" s="288">
        <f>IF(P129="","",P129)</f>
        <v>6</v>
      </c>
      <c r="P131" s="270"/>
      <c r="Q131" s="271"/>
      <c r="R131" s="291"/>
      <c r="S131" s="276">
        <f t="shared" ref="S131" si="60">IF(C131="","",SUM(X131:Z131))</f>
        <v>0</v>
      </c>
      <c r="T131" s="273"/>
      <c r="U131" s="277">
        <f t="shared" ref="U131" si="61">IF(C131="","",SUM(X132:Z132))</f>
        <v>3</v>
      </c>
      <c r="V131" s="278">
        <v>4</v>
      </c>
      <c r="W131" s="11"/>
      <c r="X131" s="19">
        <f>IF(P125="","",IF(R125&gt;P125,1,0))</f>
        <v>0</v>
      </c>
      <c r="Y131" s="19">
        <f>IF(P127="","",IF(R127&gt;P127,1,0))</f>
        <v>0</v>
      </c>
      <c r="Z131" s="19">
        <f>IF(P129="","",IF(R129&gt;P129,1,0))</f>
        <v>0</v>
      </c>
      <c r="AA131" s="11"/>
      <c r="AB131" s="17">
        <f>R125+R127+R129</f>
        <v>5</v>
      </c>
      <c r="AC131" s="51">
        <f>AB131-AB132</f>
        <v>-13</v>
      </c>
    </row>
    <row r="132" spans="1:29" s="21" customFormat="1" ht="18.75" customHeight="1" x14ac:dyDescent="0.15">
      <c r="A132" s="26"/>
      <c r="B132" s="196"/>
      <c r="C132" s="197" t="s">
        <v>136</v>
      </c>
      <c r="D132" s="198" t="s">
        <v>14</v>
      </c>
      <c r="E132" s="199" t="s">
        <v>66</v>
      </c>
      <c r="F132" s="200" t="s">
        <v>13</v>
      </c>
      <c r="G132" s="285"/>
      <c r="H132" s="282"/>
      <c r="I132" s="286"/>
      <c r="J132" s="285"/>
      <c r="K132" s="282"/>
      <c r="L132" s="286"/>
      <c r="M132" s="285"/>
      <c r="N132" s="282"/>
      <c r="O132" s="292"/>
      <c r="P132" s="279"/>
      <c r="Q132" s="280"/>
      <c r="R132" s="295"/>
      <c r="S132" s="285"/>
      <c r="T132" s="282"/>
      <c r="U132" s="286"/>
      <c r="V132" s="287"/>
      <c r="W132" s="11"/>
      <c r="X132" s="20">
        <f>IF(P125="","",IF(P125&gt;R125,1,0))</f>
        <v>1</v>
      </c>
      <c r="Y132" s="20">
        <f>IF(P127="","",IF(P127&gt;R127,1,0))</f>
        <v>1</v>
      </c>
      <c r="Z132" s="20">
        <f>IF(P129="","",IF(P129&gt;R129,1,0))</f>
        <v>1</v>
      </c>
      <c r="AA132" s="11"/>
      <c r="AB132" s="18">
        <f>P125+P127+P129</f>
        <v>18</v>
      </c>
      <c r="AC132" s="52"/>
    </row>
    <row r="133" spans="1:29" s="21" customFormat="1" ht="24.75" customHeight="1" x14ac:dyDescent="0.2">
      <c r="A133" s="26"/>
      <c r="B133" s="247"/>
      <c r="C133" s="257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10"/>
      <c r="X133" s="10"/>
      <c r="Y133" s="10"/>
      <c r="Z133" s="11"/>
      <c r="AA133" s="11"/>
      <c r="AB133" s="11"/>
      <c r="AC133" s="11"/>
    </row>
    <row r="134" spans="1:29" s="21" customFormat="1" ht="18.75" customHeight="1" x14ac:dyDescent="0.15">
      <c r="A134" s="26">
        <v>3</v>
      </c>
      <c r="B134" s="167" t="s">
        <v>50</v>
      </c>
      <c r="C134" s="168"/>
      <c r="D134" s="168"/>
      <c r="E134" s="168"/>
      <c r="F134" s="169"/>
      <c r="G134" s="170" t="str">
        <f>IF(C136="","",LEFT(C136,FIND("　",C136,1)-1))</f>
        <v>玉重</v>
      </c>
      <c r="H134" s="171"/>
      <c r="I134" s="172"/>
      <c r="J134" s="170" t="str">
        <f>IF(C138="","",LEFT(C138,FIND("　",C138)-1))</f>
        <v>梅田</v>
      </c>
      <c r="K134" s="171"/>
      <c r="L134" s="171"/>
      <c r="M134" s="170" t="str">
        <f>IF(C140="","",LEFT(C140,FIND("　",C140)-1))</f>
        <v>臺野</v>
      </c>
      <c r="N134" s="171"/>
      <c r="O134" s="171"/>
      <c r="P134" s="170" t="str">
        <f>IF(C142="","",LEFT(C142,FIND("　",C142)-1))</f>
        <v>伊東</v>
      </c>
      <c r="Q134" s="171"/>
      <c r="R134" s="172"/>
      <c r="S134" s="173" t="s">
        <v>38</v>
      </c>
      <c r="T134" s="174"/>
      <c r="U134" s="174"/>
      <c r="V134" s="175" t="s">
        <v>16</v>
      </c>
      <c r="W134" s="11"/>
      <c r="X134" s="19" t="s">
        <v>39</v>
      </c>
      <c r="Y134" s="19" t="s">
        <v>39</v>
      </c>
      <c r="Z134" s="19" t="s">
        <v>39</v>
      </c>
      <c r="AA134" s="11"/>
      <c r="AB134" s="17" t="s">
        <v>41</v>
      </c>
      <c r="AC134" s="53" t="s">
        <v>43</v>
      </c>
    </row>
    <row r="135" spans="1:29" s="21" customFormat="1" ht="18.75" customHeight="1" x14ac:dyDescent="0.15">
      <c r="A135" s="26"/>
      <c r="B135" s="176"/>
      <c r="C135" s="177"/>
      <c r="D135" s="177"/>
      <c r="E135" s="177"/>
      <c r="F135" s="178"/>
      <c r="G135" s="179" t="str">
        <f>IF(C137="","",LEFT(C137,FIND("　",C137,1)-1))</f>
        <v>山根</v>
      </c>
      <c r="H135" s="180"/>
      <c r="I135" s="181"/>
      <c r="J135" s="179" t="str">
        <f>IF(C139="","",LEFT(C139,FIND("　",C139)-1))</f>
        <v>中川</v>
      </c>
      <c r="K135" s="180"/>
      <c r="L135" s="180"/>
      <c r="M135" s="179" t="str">
        <f>IF(C141="","",LEFT(C141,FIND("　",C141)-1))</f>
        <v>高松</v>
      </c>
      <c r="N135" s="180"/>
      <c r="O135" s="180"/>
      <c r="P135" s="179" t="str">
        <f>IF(C143="","",LEFT(C143,FIND("　",C143)-1))</f>
        <v>前田</v>
      </c>
      <c r="Q135" s="180"/>
      <c r="R135" s="181"/>
      <c r="S135" s="182"/>
      <c r="T135" s="183"/>
      <c r="U135" s="183"/>
      <c r="V135" s="184"/>
      <c r="W135" s="11"/>
      <c r="X135" s="20" t="s">
        <v>40</v>
      </c>
      <c r="Y135" s="20" t="s">
        <v>40</v>
      </c>
      <c r="Z135" s="20" t="s">
        <v>40</v>
      </c>
      <c r="AA135" s="11"/>
      <c r="AB135" s="18" t="s">
        <v>42</v>
      </c>
      <c r="AC135" s="54"/>
    </row>
    <row r="136" spans="1:29" s="21" customFormat="1" ht="18.75" customHeight="1" x14ac:dyDescent="0.15">
      <c r="A136" s="26"/>
      <c r="B136" s="185">
        <v>1</v>
      </c>
      <c r="C136" s="207" t="s">
        <v>137</v>
      </c>
      <c r="D136" s="187" t="s">
        <v>14</v>
      </c>
      <c r="E136" s="188" t="s">
        <v>108</v>
      </c>
      <c r="F136" s="189" t="s">
        <v>13</v>
      </c>
      <c r="G136" s="270"/>
      <c r="H136" s="271"/>
      <c r="I136" s="271"/>
      <c r="J136" s="272">
        <v>5</v>
      </c>
      <c r="K136" s="273"/>
      <c r="L136" s="274">
        <v>6</v>
      </c>
      <c r="M136" s="272">
        <v>0</v>
      </c>
      <c r="N136" s="273"/>
      <c r="O136" s="274">
        <v>6</v>
      </c>
      <c r="P136" s="272">
        <v>6</v>
      </c>
      <c r="Q136" s="273"/>
      <c r="R136" s="275">
        <v>4</v>
      </c>
      <c r="S136" s="276">
        <f>IF(C136="","",SUM(X136:Z136))</f>
        <v>1</v>
      </c>
      <c r="T136" s="273"/>
      <c r="U136" s="277">
        <f>IF(C136="","",SUM(X137:Z137))</f>
        <v>2</v>
      </c>
      <c r="V136" s="278">
        <v>3</v>
      </c>
      <c r="W136" s="11"/>
      <c r="X136" s="19">
        <f>IF(J136="","",IF(J136&gt;L136,1,0))</f>
        <v>0</v>
      </c>
      <c r="Y136" s="19">
        <f>IF(M136="","",IF(M136&gt;O136,1,0))</f>
        <v>0</v>
      </c>
      <c r="Z136" s="19">
        <f>IF(P136="","",IF(P136&gt;R136,1,0))</f>
        <v>1</v>
      </c>
      <c r="AA136" s="11"/>
      <c r="AB136" s="17">
        <f>J136+M136+P136</f>
        <v>11</v>
      </c>
      <c r="AC136" s="51">
        <f>AB136-AB137</f>
        <v>-5</v>
      </c>
    </row>
    <row r="137" spans="1:29" s="21" customFormat="1" ht="18.75" customHeight="1" x14ac:dyDescent="0.15">
      <c r="A137" s="26"/>
      <c r="B137" s="196"/>
      <c r="C137" s="208" t="s">
        <v>138</v>
      </c>
      <c r="D137" s="198" t="s">
        <v>14</v>
      </c>
      <c r="E137" s="199" t="s">
        <v>108</v>
      </c>
      <c r="F137" s="200" t="s">
        <v>13</v>
      </c>
      <c r="G137" s="279"/>
      <c r="H137" s="280"/>
      <c r="I137" s="280"/>
      <c r="J137" s="281"/>
      <c r="K137" s="282"/>
      <c r="L137" s="283"/>
      <c r="M137" s="281"/>
      <c r="N137" s="282"/>
      <c r="O137" s="283"/>
      <c r="P137" s="281"/>
      <c r="Q137" s="282"/>
      <c r="R137" s="284"/>
      <c r="S137" s="285"/>
      <c r="T137" s="282"/>
      <c r="U137" s="286"/>
      <c r="V137" s="287"/>
      <c r="W137" s="11"/>
      <c r="X137" s="20">
        <f>IF(J136="","",IF(J136&lt;L136,1,0))</f>
        <v>1</v>
      </c>
      <c r="Y137" s="20">
        <f>IF(M136="","",IF(M136&lt;O136,1,0))</f>
        <v>1</v>
      </c>
      <c r="Z137" s="20">
        <f>IF(P136="","",IF(P136&lt;R136,1,0))</f>
        <v>0</v>
      </c>
      <c r="AA137" s="11"/>
      <c r="AB137" s="18">
        <f>L136+O136+R136</f>
        <v>16</v>
      </c>
      <c r="AC137" s="52"/>
    </row>
    <row r="138" spans="1:29" s="21" customFormat="1" ht="18.75" customHeight="1" x14ac:dyDescent="0.15">
      <c r="A138" s="26"/>
      <c r="B138" s="185">
        <v>2</v>
      </c>
      <c r="C138" s="186" t="s">
        <v>139</v>
      </c>
      <c r="D138" s="187" t="s">
        <v>14</v>
      </c>
      <c r="E138" s="188" t="s">
        <v>66</v>
      </c>
      <c r="F138" s="189" t="s">
        <v>13</v>
      </c>
      <c r="G138" s="276">
        <f>IF(L136="","",L136)</f>
        <v>6</v>
      </c>
      <c r="H138" s="273"/>
      <c r="I138" s="277">
        <f>IF(J136="","",J136)</f>
        <v>5</v>
      </c>
      <c r="J138" s="270"/>
      <c r="K138" s="271"/>
      <c r="L138" s="271"/>
      <c r="M138" s="272">
        <v>5</v>
      </c>
      <c r="N138" s="273"/>
      <c r="O138" s="274">
        <v>6</v>
      </c>
      <c r="P138" s="272">
        <v>6</v>
      </c>
      <c r="Q138" s="273"/>
      <c r="R138" s="275">
        <v>5</v>
      </c>
      <c r="S138" s="276">
        <f t="shared" ref="S138" si="62">IF(C138="","",SUM(X138:Z138))</f>
        <v>2</v>
      </c>
      <c r="T138" s="273"/>
      <c r="U138" s="277">
        <f t="shared" ref="U138" si="63">IF(C138="","",SUM(X139:Z139))</f>
        <v>1</v>
      </c>
      <c r="V138" s="278">
        <v>2</v>
      </c>
      <c r="W138" s="11"/>
      <c r="X138" s="19">
        <f>IF(J136="","",IF(L136&gt;J136,1,0))</f>
        <v>1</v>
      </c>
      <c r="Y138" s="19">
        <f>IF(M138="","",IF(M138&gt;O138,1,0))</f>
        <v>0</v>
      </c>
      <c r="Z138" s="19">
        <f>IF(P138="","",IF(P138&gt;R138,1,0))</f>
        <v>1</v>
      </c>
      <c r="AA138" s="11"/>
      <c r="AB138" s="17">
        <f>L136+M138+P138</f>
        <v>17</v>
      </c>
      <c r="AC138" s="51">
        <f>AB138-AB139</f>
        <v>1</v>
      </c>
    </row>
    <row r="139" spans="1:29" s="21" customFormat="1" ht="18.75" customHeight="1" x14ac:dyDescent="0.15">
      <c r="A139" s="26"/>
      <c r="B139" s="196"/>
      <c r="C139" s="197" t="s">
        <v>140</v>
      </c>
      <c r="D139" s="198" t="s">
        <v>14</v>
      </c>
      <c r="E139" s="199" t="s">
        <v>66</v>
      </c>
      <c r="F139" s="200" t="s">
        <v>13</v>
      </c>
      <c r="G139" s="285"/>
      <c r="H139" s="282"/>
      <c r="I139" s="286"/>
      <c r="J139" s="279"/>
      <c r="K139" s="280"/>
      <c r="L139" s="280"/>
      <c r="M139" s="281"/>
      <c r="N139" s="282"/>
      <c r="O139" s="283"/>
      <c r="P139" s="281"/>
      <c r="Q139" s="282"/>
      <c r="R139" s="284"/>
      <c r="S139" s="285"/>
      <c r="T139" s="282"/>
      <c r="U139" s="286"/>
      <c r="V139" s="287"/>
      <c r="W139" s="11"/>
      <c r="X139" s="20">
        <f>IF(J136="","",IF(J136&gt;L136,1,0))</f>
        <v>0</v>
      </c>
      <c r="Y139" s="20">
        <f>IF(M138="","",IF(O138&gt;M138,1,0))</f>
        <v>1</v>
      </c>
      <c r="Z139" s="20">
        <f>IF(P138="","",IF(R138&gt;P138,1,0))</f>
        <v>0</v>
      </c>
      <c r="AA139" s="11"/>
      <c r="AB139" s="18">
        <f>J136+O138+R138</f>
        <v>16</v>
      </c>
      <c r="AC139" s="52"/>
    </row>
    <row r="140" spans="1:29" s="21" customFormat="1" ht="18.75" customHeight="1" x14ac:dyDescent="0.15">
      <c r="A140" s="26"/>
      <c r="B140" s="185">
        <v>3</v>
      </c>
      <c r="C140" s="250" t="s">
        <v>183</v>
      </c>
      <c r="D140" s="139" t="s">
        <v>14</v>
      </c>
      <c r="E140" s="140" t="s">
        <v>65</v>
      </c>
      <c r="F140" s="251" t="s">
        <v>13</v>
      </c>
      <c r="G140" s="276">
        <f>IF(O136="","",O136)</f>
        <v>6</v>
      </c>
      <c r="H140" s="273"/>
      <c r="I140" s="288">
        <f>IF(M136="","",M136)</f>
        <v>0</v>
      </c>
      <c r="J140" s="289">
        <f>IF(O138="","",O138)</f>
        <v>6</v>
      </c>
      <c r="K140" s="273"/>
      <c r="L140" s="290">
        <f>IF(M138="","",M138)</f>
        <v>5</v>
      </c>
      <c r="M140" s="270"/>
      <c r="N140" s="271"/>
      <c r="O140" s="291"/>
      <c r="P140" s="272">
        <v>6</v>
      </c>
      <c r="Q140" s="273"/>
      <c r="R140" s="275">
        <v>3</v>
      </c>
      <c r="S140" s="276">
        <f t="shared" ref="S140" si="64">IF(C140="","",SUM(X140:Z140))</f>
        <v>3</v>
      </c>
      <c r="T140" s="273"/>
      <c r="U140" s="277">
        <f t="shared" ref="U140" si="65">IF(C140="","",SUM(X141:Z141))</f>
        <v>0</v>
      </c>
      <c r="V140" s="278">
        <v>1</v>
      </c>
      <c r="W140" s="11"/>
      <c r="X140" s="19">
        <f>IF(M136="","",IF(O136&gt;M136,1,0))</f>
        <v>1</v>
      </c>
      <c r="Y140" s="19">
        <f>IF(M138="","",IF(O138&gt;M138,1,0))</f>
        <v>1</v>
      </c>
      <c r="Z140" s="19">
        <f>IF(P140="","",IF(P140&gt;R140,1,0))</f>
        <v>1</v>
      </c>
      <c r="AA140" s="11"/>
      <c r="AB140" s="17">
        <f>O136+O138+P140</f>
        <v>18</v>
      </c>
      <c r="AC140" s="51">
        <f>AB140-AB141</f>
        <v>10</v>
      </c>
    </row>
    <row r="141" spans="1:29" s="21" customFormat="1" ht="18.75" customHeight="1" x14ac:dyDescent="0.15">
      <c r="A141" s="26"/>
      <c r="B141" s="196"/>
      <c r="C141" s="250" t="s">
        <v>141</v>
      </c>
      <c r="D141" s="139" t="s">
        <v>14</v>
      </c>
      <c r="E141" s="140" t="s">
        <v>65</v>
      </c>
      <c r="F141" s="251" t="s">
        <v>13</v>
      </c>
      <c r="G141" s="285"/>
      <c r="H141" s="282"/>
      <c r="I141" s="292"/>
      <c r="J141" s="293"/>
      <c r="K141" s="282"/>
      <c r="L141" s="294"/>
      <c r="M141" s="279"/>
      <c r="N141" s="280"/>
      <c r="O141" s="295"/>
      <c r="P141" s="281"/>
      <c r="Q141" s="282"/>
      <c r="R141" s="284"/>
      <c r="S141" s="285"/>
      <c r="T141" s="282"/>
      <c r="U141" s="286"/>
      <c r="V141" s="287"/>
      <c r="W141" s="11"/>
      <c r="X141" s="20">
        <f>IF(M136="","",IF(M136&gt;O136,1,0))</f>
        <v>0</v>
      </c>
      <c r="Y141" s="20">
        <f>IF(M138="","",IF(M138&gt;O138,1,0))</f>
        <v>0</v>
      </c>
      <c r="Z141" s="20">
        <f>IF(P140="","",IF(R140&gt;P140,1,0))</f>
        <v>0</v>
      </c>
      <c r="AA141" s="11"/>
      <c r="AB141" s="18">
        <f>M136+M138+R140</f>
        <v>8</v>
      </c>
      <c r="AC141" s="52"/>
    </row>
    <row r="142" spans="1:29" s="21" customFormat="1" ht="18.75" customHeight="1" x14ac:dyDescent="0.15">
      <c r="A142" s="26"/>
      <c r="B142" s="185">
        <v>4</v>
      </c>
      <c r="C142" s="186" t="s">
        <v>142</v>
      </c>
      <c r="D142" s="187" t="s">
        <v>14</v>
      </c>
      <c r="E142" s="188" t="s">
        <v>65</v>
      </c>
      <c r="F142" s="189" t="s">
        <v>13</v>
      </c>
      <c r="G142" s="276">
        <f>IF(R136="","",R136)</f>
        <v>4</v>
      </c>
      <c r="H142" s="273"/>
      <c r="I142" s="277">
        <f>IF(P136="","",P136)</f>
        <v>6</v>
      </c>
      <c r="J142" s="276">
        <f>IF(R138="","",R138)</f>
        <v>5</v>
      </c>
      <c r="K142" s="273"/>
      <c r="L142" s="277">
        <f>IF(P138="","",P138)</f>
        <v>6</v>
      </c>
      <c r="M142" s="276">
        <f>IF(R140="","",R140)</f>
        <v>3</v>
      </c>
      <c r="N142" s="273"/>
      <c r="O142" s="288">
        <f>IF(P140="","",P140)</f>
        <v>6</v>
      </c>
      <c r="P142" s="270"/>
      <c r="Q142" s="271"/>
      <c r="R142" s="291"/>
      <c r="S142" s="276">
        <f t="shared" ref="S142" si="66">IF(C142="","",SUM(X142:Z142))</f>
        <v>0</v>
      </c>
      <c r="T142" s="273"/>
      <c r="U142" s="277">
        <f t="shared" ref="U142" si="67">IF(C142="","",SUM(X143:Z143))</f>
        <v>3</v>
      </c>
      <c r="V142" s="278">
        <v>4</v>
      </c>
      <c r="W142" s="11"/>
      <c r="X142" s="19">
        <f>IF(P136="","",IF(R136&gt;P136,1,0))</f>
        <v>0</v>
      </c>
      <c r="Y142" s="19">
        <f>IF(P138="","",IF(R138&gt;P138,1,0))</f>
        <v>0</v>
      </c>
      <c r="Z142" s="19">
        <f>IF(P140="","",IF(R140&gt;P140,1,0))</f>
        <v>0</v>
      </c>
      <c r="AA142" s="11"/>
      <c r="AB142" s="17">
        <f>R136+R138+R140</f>
        <v>12</v>
      </c>
      <c r="AC142" s="51">
        <f>AB142-AB143</f>
        <v>-6</v>
      </c>
    </row>
    <row r="143" spans="1:29" s="21" customFormat="1" ht="18.75" customHeight="1" x14ac:dyDescent="0.15">
      <c r="A143" s="26"/>
      <c r="B143" s="196"/>
      <c r="C143" s="197" t="s">
        <v>143</v>
      </c>
      <c r="D143" s="198" t="s">
        <v>14</v>
      </c>
      <c r="E143" s="199" t="s">
        <v>65</v>
      </c>
      <c r="F143" s="200" t="s">
        <v>13</v>
      </c>
      <c r="G143" s="285"/>
      <c r="H143" s="282"/>
      <c r="I143" s="286"/>
      <c r="J143" s="285"/>
      <c r="K143" s="282"/>
      <c r="L143" s="286"/>
      <c r="M143" s="285"/>
      <c r="N143" s="282"/>
      <c r="O143" s="292"/>
      <c r="P143" s="279"/>
      <c r="Q143" s="280"/>
      <c r="R143" s="295"/>
      <c r="S143" s="285"/>
      <c r="T143" s="282"/>
      <c r="U143" s="286"/>
      <c r="V143" s="287"/>
      <c r="W143" s="11"/>
      <c r="X143" s="20">
        <f>IF(P136="","",IF(P136&gt;R136,1,0))</f>
        <v>1</v>
      </c>
      <c r="Y143" s="20">
        <f>IF(P138="","",IF(P138&gt;R138,1,0))</f>
        <v>1</v>
      </c>
      <c r="Z143" s="20">
        <f>IF(P140="","",IF(P140&gt;R140,1,0))</f>
        <v>1</v>
      </c>
      <c r="AA143" s="11"/>
      <c r="AB143" s="18">
        <f>P136+P138+P140</f>
        <v>18</v>
      </c>
      <c r="AC143" s="52"/>
    </row>
    <row r="144" spans="1:29" s="21" customFormat="1" ht="24.75" customHeight="1" x14ac:dyDescent="0.2">
      <c r="A144" s="26"/>
      <c r="B144" s="247"/>
      <c r="C144" s="257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10"/>
      <c r="X144" s="10"/>
      <c r="Y144" s="10"/>
      <c r="Z144" s="11"/>
      <c r="AA144" s="11"/>
      <c r="AB144" s="11"/>
      <c r="AC144" s="11"/>
    </row>
    <row r="145" spans="1:29" s="21" customFormat="1" ht="18.75" customHeight="1" x14ac:dyDescent="0.15">
      <c r="A145" s="26">
        <v>4</v>
      </c>
      <c r="B145" s="167" t="s">
        <v>51</v>
      </c>
      <c r="C145" s="168"/>
      <c r="D145" s="168"/>
      <c r="E145" s="168"/>
      <c r="F145" s="169"/>
      <c r="G145" s="170" t="str">
        <f>IF(C147="","",LEFT(C147,FIND("　",C147,1)-1))</f>
        <v>木下</v>
      </c>
      <c r="H145" s="171"/>
      <c r="I145" s="172"/>
      <c r="J145" s="170" t="str">
        <f>IF(C149="","",LEFT(C149,FIND("　",C149)-1))</f>
        <v>高松</v>
      </c>
      <c r="K145" s="171"/>
      <c r="L145" s="171"/>
      <c r="M145" s="170" t="str">
        <f>IF(C151="","",LEFT(C151,FIND("　",C151)-1))</f>
        <v>田中</v>
      </c>
      <c r="N145" s="171"/>
      <c r="O145" s="171"/>
      <c r="P145" s="170" t="str">
        <f>IF(C153="","",LEFT(C153,FIND("　",C153)-1))</f>
        <v>山崎</v>
      </c>
      <c r="Q145" s="171"/>
      <c r="R145" s="172"/>
      <c r="S145" s="173" t="s">
        <v>38</v>
      </c>
      <c r="T145" s="174"/>
      <c r="U145" s="174"/>
      <c r="V145" s="175" t="s">
        <v>16</v>
      </c>
      <c r="W145" s="11"/>
      <c r="X145" s="19" t="s">
        <v>39</v>
      </c>
      <c r="Y145" s="19" t="s">
        <v>39</v>
      </c>
      <c r="Z145" s="19" t="s">
        <v>39</v>
      </c>
      <c r="AA145" s="11"/>
      <c r="AB145" s="17" t="s">
        <v>41</v>
      </c>
      <c r="AC145" s="53" t="s">
        <v>43</v>
      </c>
    </row>
    <row r="146" spans="1:29" s="21" customFormat="1" ht="18.75" customHeight="1" x14ac:dyDescent="0.15">
      <c r="A146" s="26"/>
      <c r="B146" s="176"/>
      <c r="C146" s="177"/>
      <c r="D146" s="177"/>
      <c r="E146" s="177"/>
      <c r="F146" s="178"/>
      <c r="G146" s="179" t="str">
        <f>IF(C148="","",LEFT(C148,FIND("　",C148,1)-1))</f>
        <v>長橋</v>
      </c>
      <c r="H146" s="180"/>
      <c r="I146" s="181"/>
      <c r="J146" s="179" t="str">
        <f>IF(C150="","",LEFT(C150,FIND("　",C150)-1))</f>
        <v>速司</v>
      </c>
      <c r="K146" s="180"/>
      <c r="L146" s="180"/>
      <c r="M146" s="179" t="str">
        <f>IF(C152="","",LEFT(C152,FIND("　",C152)-1))</f>
        <v>土井</v>
      </c>
      <c r="N146" s="180"/>
      <c r="O146" s="180"/>
      <c r="P146" s="179" t="str">
        <f>IF(C154="","",LEFT(C154,FIND("　",C154)-1))</f>
        <v>吉田</v>
      </c>
      <c r="Q146" s="180"/>
      <c r="R146" s="181"/>
      <c r="S146" s="182"/>
      <c r="T146" s="183"/>
      <c r="U146" s="183"/>
      <c r="V146" s="184"/>
      <c r="W146" s="11"/>
      <c r="X146" s="20" t="s">
        <v>40</v>
      </c>
      <c r="Y146" s="20" t="s">
        <v>40</v>
      </c>
      <c r="Z146" s="20" t="s">
        <v>40</v>
      </c>
      <c r="AA146" s="11"/>
      <c r="AB146" s="18" t="s">
        <v>42</v>
      </c>
      <c r="AC146" s="54"/>
    </row>
    <row r="147" spans="1:29" s="21" customFormat="1" ht="18.75" customHeight="1" x14ac:dyDescent="0.15">
      <c r="A147" s="26"/>
      <c r="B147" s="185">
        <v>1</v>
      </c>
      <c r="C147" s="207" t="s">
        <v>144</v>
      </c>
      <c r="D147" s="187" t="s">
        <v>14</v>
      </c>
      <c r="E147" s="188" t="s">
        <v>152</v>
      </c>
      <c r="F147" s="189" t="s">
        <v>13</v>
      </c>
      <c r="G147" s="270"/>
      <c r="H147" s="271"/>
      <c r="I147" s="271"/>
      <c r="J147" s="272">
        <v>3</v>
      </c>
      <c r="K147" s="273"/>
      <c r="L147" s="274">
        <v>6</v>
      </c>
      <c r="M147" s="272">
        <v>6</v>
      </c>
      <c r="N147" s="273"/>
      <c r="O147" s="274">
        <v>2</v>
      </c>
      <c r="P147" s="272">
        <v>6</v>
      </c>
      <c r="Q147" s="273"/>
      <c r="R147" s="275">
        <v>3</v>
      </c>
      <c r="S147" s="276">
        <f>IF(C147="","",SUM(X147:Z147))</f>
        <v>2</v>
      </c>
      <c r="T147" s="273"/>
      <c r="U147" s="277">
        <f>IF(C147="","",SUM(X148:Z148))</f>
        <v>1</v>
      </c>
      <c r="V147" s="278">
        <v>2</v>
      </c>
      <c r="W147" s="11"/>
      <c r="X147" s="19">
        <f>IF(J147="","",IF(J147&gt;L147,1,0))</f>
        <v>0</v>
      </c>
      <c r="Y147" s="19">
        <f>IF(M147="","",IF(M147&gt;O147,1,0))</f>
        <v>1</v>
      </c>
      <c r="Z147" s="19">
        <f>IF(P147="","",IF(P147&gt;R147,1,0))</f>
        <v>1</v>
      </c>
      <c r="AA147" s="11"/>
      <c r="AB147" s="17">
        <f>J147+M147+P147</f>
        <v>15</v>
      </c>
      <c r="AC147" s="51">
        <f>AB147-AB148</f>
        <v>4</v>
      </c>
    </row>
    <row r="148" spans="1:29" s="21" customFormat="1" ht="18.75" customHeight="1" x14ac:dyDescent="0.15">
      <c r="A148" s="26"/>
      <c r="B148" s="196"/>
      <c r="C148" s="208" t="s">
        <v>145</v>
      </c>
      <c r="D148" s="198" t="s">
        <v>14</v>
      </c>
      <c r="E148" s="199" t="s">
        <v>67</v>
      </c>
      <c r="F148" s="200" t="s">
        <v>13</v>
      </c>
      <c r="G148" s="279"/>
      <c r="H148" s="280"/>
      <c r="I148" s="280"/>
      <c r="J148" s="281"/>
      <c r="K148" s="282"/>
      <c r="L148" s="283"/>
      <c r="M148" s="281"/>
      <c r="N148" s="282"/>
      <c r="O148" s="283"/>
      <c r="P148" s="281"/>
      <c r="Q148" s="282"/>
      <c r="R148" s="284"/>
      <c r="S148" s="285"/>
      <c r="T148" s="282"/>
      <c r="U148" s="286"/>
      <c r="V148" s="287"/>
      <c r="W148" s="11"/>
      <c r="X148" s="20">
        <f>IF(J147="","",IF(J147&lt;L147,1,0))</f>
        <v>1</v>
      </c>
      <c r="Y148" s="20">
        <f>IF(M147="","",IF(M147&lt;O147,1,0))</f>
        <v>0</v>
      </c>
      <c r="Z148" s="20">
        <f>IF(P147="","",IF(P147&lt;R147,1,0))</f>
        <v>0</v>
      </c>
      <c r="AA148" s="11"/>
      <c r="AB148" s="18">
        <f>L147+O147+R147</f>
        <v>11</v>
      </c>
      <c r="AC148" s="52"/>
    </row>
    <row r="149" spans="1:29" s="21" customFormat="1" ht="18.75" customHeight="1" x14ac:dyDescent="0.15">
      <c r="A149" s="26"/>
      <c r="B149" s="185">
        <v>2</v>
      </c>
      <c r="C149" s="186" t="s">
        <v>146</v>
      </c>
      <c r="D149" s="187" t="s">
        <v>14</v>
      </c>
      <c r="E149" s="188" t="s">
        <v>65</v>
      </c>
      <c r="F149" s="189" t="s">
        <v>13</v>
      </c>
      <c r="G149" s="276">
        <f>IF(L147="","",L147)</f>
        <v>6</v>
      </c>
      <c r="H149" s="273"/>
      <c r="I149" s="277">
        <f>IF(J147="","",J147)</f>
        <v>3</v>
      </c>
      <c r="J149" s="270"/>
      <c r="K149" s="271"/>
      <c r="L149" s="271"/>
      <c r="M149" s="272">
        <v>6</v>
      </c>
      <c r="N149" s="273"/>
      <c r="O149" s="274">
        <v>2</v>
      </c>
      <c r="P149" s="272">
        <v>6</v>
      </c>
      <c r="Q149" s="273"/>
      <c r="R149" s="275">
        <v>0</v>
      </c>
      <c r="S149" s="276">
        <f t="shared" ref="S149" si="68">IF(C149="","",SUM(X149:Z149))</f>
        <v>3</v>
      </c>
      <c r="T149" s="273"/>
      <c r="U149" s="277">
        <f t="shared" ref="U149" si="69">IF(C149="","",SUM(X150:Z150))</f>
        <v>0</v>
      </c>
      <c r="V149" s="278">
        <v>1</v>
      </c>
      <c r="W149" s="11"/>
      <c r="X149" s="19">
        <f>IF(J147="","",IF(L147&gt;J147,1,0))</f>
        <v>1</v>
      </c>
      <c r="Y149" s="19">
        <f>IF(M149="","",IF(M149&gt;O149,1,0))</f>
        <v>1</v>
      </c>
      <c r="Z149" s="19">
        <f>IF(P149="","",IF(P149&gt;R149,1,0))</f>
        <v>1</v>
      </c>
      <c r="AA149" s="11"/>
      <c r="AB149" s="17">
        <f>L147+M149+P149</f>
        <v>18</v>
      </c>
      <c r="AC149" s="51">
        <f>AB149-AB150</f>
        <v>13</v>
      </c>
    </row>
    <row r="150" spans="1:29" s="21" customFormat="1" ht="18.75" customHeight="1" x14ac:dyDescent="0.15">
      <c r="A150" s="26"/>
      <c r="B150" s="196"/>
      <c r="C150" s="197" t="s">
        <v>147</v>
      </c>
      <c r="D150" s="198" t="s">
        <v>14</v>
      </c>
      <c r="E150" s="199" t="s">
        <v>65</v>
      </c>
      <c r="F150" s="200" t="s">
        <v>13</v>
      </c>
      <c r="G150" s="285"/>
      <c r="H150" s="282"/>
      <c r="I150" s="286"/>
      <c r="J150" s="279"/>
      <c r="K150" s="280"/>
      <c r="L150" s="280"/>
      <c r="M150" s="281"/>
      <c r="N150" s="282"/>
      <c r="O150" s="283"/>
      <c r="P150" s="281"/>
      <c r="Q150" s="282"/>
      <c r="R150" s="284"/>
      <c r="S150" s="285"/>
      <c r="T150" s="282"/>
      <c r="U150" s="286"/>
      <c r="V150" s="287"/>
      <c r="W150" s="11"/>
      <c r="X150" s="20">
        <f>IF(J147="","",IF(J147&gt;L147,1,0))</f>
        <v>0</v>
      </c>
      <c r="Y150" s="20">
        <f>IF(M149="","",IF(O149&gt;M149,1,0))</f>
        <v>0</v>
      </c>
      <c r="Z150" s="20">
        <f>IF(P149="","",IF(R149&gt;P149,1,0))</f>
        <v>0</v>
      </c>
      <c r="AA150" s="11"/>
      <c r="AB150" s="18">
        <f>J147+O149+R149</f>
        <v>5</v>
      </c>
      <c r="AC150" s="52"/>
    </row>
    <row r="151" spans="1:29" s="21" customFormat="1" ht="18.75" customHeight="1" x14ac:dyDescent="0.15">
      <c r="A151" s="26"/>
      <c r="B151" s="185">
        <v>3</v>
      </c>
      <c r="C151" s="250" t="s">
        <v>148</v>
      </c>
      <c r="D151" s="139" t="s">
        <v>14</v>
      </c>
      <c r="E151" s="140" t="s">
        <v>66</v>
      </c>
      <c r="F151" s="251" t="s">
        <v>13</v>
      </c>
      <c r="G151" s="276">
        <f>IF(O147="","",O147)</f>
        <v>2</v>
      </c>
      <c r="H151" s="273"/>
      <c r="I151" s="288">
        <f>IF(M147="","",M147)</f>
        <v>6</v>
      </c>
      <c r="J151" s="289">
        <f>IF(O149="","",O149)</f>
        <v>2</v>
      </c>
      <c r="K151" s="273"/>
      <c r="L151" s="290">
        <f>IF(M149="","",M149)</f>
        <v>6</v>
      </c>
      <c r="M151" s="270"/>
      <c r="N151" s="271"/>
      <c r="O151" s="291"/>
      <c r="P151" s="272">
        <v>6</v>
      </c>
      <c r="Q151" s="273"/>
      <c r="R151" s="275">
        <v>5</v>
      </c>
      <c r="S151" s="276">
        <f t="shared" ref="S151" si="70">IF(C151="","",SUM(X151:Z151))</f>
        <v>1</v>
      </c>
      <c r="T151" s="273"/>
      <c r="U151" s="277">
        <f t="shared" ref="U151" si="71">IF(C151="","",SUM(X152:Z152))</f>
        <v>2</v>
      </c>
      <c r="V151" s="278">
        <v>3</v>
      </c>
      <c r="W151" s="11"/>
      <c r="X151" s="19">
        <f>IF(M147="","",IF(O147&gt;M147,1,0))</f>
        <v>0</v>
      </c>
      <c r="Y151" s="19">
        <f>IF(M149="","",IF(O149&gt;M149,1,0))</f>
        <v>0</v>
      </c>
      <c r="Z151" s="19">
        <f>IF(P151="","",IF(P151&gt;R151,1,0))</f>
        <v>1</v>
      </c>
      <c r="AA151" s="11"/>
      <c r="AB151" s="17">
        <f>O147+O149+P151</f>
        <v>10</v>
      </c>
      <c r="AC151" s="51">
        <f>AB151-AB152</f>
        <v>-7</v>
      </c>
    </row>
    <row r="152" spans="1:29" s="21" customFormat="1" ht="18.75" customHeight="1" x14ac:dyDescent="0.15">
      <c r="A152" s="26"/>
      <c r="B152" s="196"/>
      <c r="C152" s="250" t="s">
        <v>149</v>
      </c>
      <c r="D152" s="139" t="s">
        <v>14</v>
      </c>
      <c r="E152" s="140" t="s">
        <v>66</v>
      </c>
      <c r="F152" s="251" t="s">
        <v>13</v>
      </c>
      <c r="G152" s="285"/>
      <c r="H152" s="282"/>
      <c r="I152" s="292"/>
      <c r="J152" s="293"/>
      <c r="K152" s="282"/>
      <c r="L152" s="294"/>
      <c r="M152" s="279"/>
      <c r="N152" s="280"/>
      <c r="O152" s="295"/>
      <c r="P152" s="281"/>
      <c r="Q152" s="282"/>
      <c r="R152" s="284"/>
      <c r="S152" s="285"/>
      <c r="T152" s="282"/>
      <c r="U152" s="286"/>
      <c r="V152" s="287"/>
      <c r="W152" s="11"/>
      <c r="X152" s="20">
        <f>IF(M147="","",IF(M147&gt;O147,1,0))</f>
        <v>1</v>
      </c>
      <c r="Y152" s="20">
        <f>IF(M149="","",IF(M149&gt;O149,1,0))</f>
        <v>1</v>
      </c>
      <c r="Z152" s="20">
        <f>IF(P151="","",IF(R151&gt;P151,1,0))</f>
        <v>0</v>
      </c>
      <c r="AA152" s="11"/>
      <c r="AB152" s="18">
        <f>M147+M149+R151</f>
        <v>17</v>
      </c>
      <c r="AC152" s="52"/>
    </row>
    <row r="153" spans="1:29" s="21" customFormat="1" ht="18.75" customHeight="1" x14ac:dyDescent="0.15">
      <c r="A153" s="26"/>
      <c r="B153" s="185">
        <v>4</v>
      </c>
      <c r="C153" s="186" t="s">
        <v>150</v>
      </c>
      <c r="D153" s="187" t="s">
        <v>14</v>
      </c>
      <c r="E153" s="188" t="s">
        <v>65</v>
      </c>
      <c r="F153" s="189" t="s">
        <v>13</v>
      </c>
      <c r="G153" s="276">
        <f>IF(R147="","",R147)</f>
        <v>3</v>
      </c>
      <c r="H153" s="273"/>
      <c r="I153" s="277">
        <f>IF(P147="","",P147)</f>
        <v>6</v>
      </c>
      <c r="J153" s="276">
        <f>IF(R149="","",R149)</f>
        <v>0</v>
      </c>
      <c r="K153" s="273"/>
      <c r="L153" s="277">
        <f>IF(P149="","",P149)</f>
        <v>6</v>
      </c>
      <c r="M153" s="276">
        <f>IF(R151="","",R151)</f>
        <v>5</v>
      </c>
      <c r="N153" s="273"/>
      <c r="O153" s="288">
        <f>IF(P151="","",P151)</f>
        <v>6</v>
      </c>
      <c r="P153" s="270"/>
      <c r="Q153" s="271"/>
      <c r="R153" s="291"/>
      <c r="S153" s="276">
        <f t="shared" ref="S153" si="72">IF(C153="","",SUM(X153:Z153))</f>
        <v>0</v>
      </c>
      <c r="T153" s="273"/>
      <c r="U153" s="277">
        <f t="shared" ref="U153" si="73">IF(C153="","",SUM(X154:Z154))</f>
        <v>3</v>
      </c>
      <c r="V153" s="278">
        <v>4</v>
      </c>
      <c r="W153" s="11"/>
      <c r="X153" s="19">
        <f>IF(P147="","",IF(R147&gt;P147,1,0))</f>
        <v>0</v>
      </c>
      <c r="Y153" s="19">
        <f>IF(P149="","",IF(R149&gt;P149,1,0))</f>
        <v>0</v>
      </c>
      <c r="Z153" s="19">
        <f>IF(P151="","",IF(R151&gt;P151,1,0))</f>
        <v>0</v>
      </c>
      <c r="AA153" s="11"/>
      <c r="AB153" s="17">
        <f>R147+R149+R151</f>
        <v>8</v>
      </c>
      <c r="AC153" s="51">
        <f>AB153-AB154</f>
        <v>-10</v>
      </c>
    </row>
    <row r="154" spans="1:29" s="21" customFormat="1" ht="18.75" customHeight="1" x14ac:dyDescent="0.15">
      <c r="A154" s="26"/>
      <c r="B154" s="196"/>
      <c r="C154" s="197" t="s">
        <v>151</v>
      </c>
      <c r="D154" s="198" t="s">
        <v>14</v>
      </c>
      <c r="E154" s="199" t="s">
        <v>65</v>
      </c>
      <c r="F154" s="200" t="s">
        <v>13</v>
      </c>
      <c r="G154" s="285"/>
      <c r="H154" s="282"/>
      <c r="I154" s="286"/>
      <c r="J154" s="285"/>
      <c r="K154" s="282"/>
      <c r="L154" s="286"/>
      <c r="M154" s="285"/>
      <c r="N154" s="282"/>
      <c r="O154" s="292"/>
      <c r="P154" s="279"/>
      <c r="Q154" s="280"/>
      <c r="R154" s="295"/>
      <c r="S154" s="285"/>
      <c r="T154" s="282"/>
      <c r="U154" s="286"/>
      <c r="V154" s="287"/>
      <c r="W154" s="11"/>
      <c r="X154" s="20">
        <f>IF(P147="","",IF(P147&gt;R147,1,0))</f>
        <v>1</v>
      </c>
      <c r="Y154" s="20">
        <f>IF(P149="","",IF(P149&gt;R149,1,0))</f>
        <v>1</v>
      </c>
      <c r="Z154" s="20">
        <f>IF(P151="","",IF(P151&gt;R151,1,0))</f>
        <v>1</v>
      </c>
      <c r="AA154" s="11"/>
      <c r="AB154" s="18">
        <f>P147+P149+P151</f>
        <v>18</v>
      </c>
      <c r="AC154" s="52"/>
    </row>
    <row r="155" spans="1:29" s="21" customFormat="1" ht="31.5" customHeight="1" x14ac:dyDescent="0.2">
      <c r="A155" s="26"/>
      <c r="B155" s="247"/>
      <c r="C155" s="248" t="s">
        <v>56</v>
      </c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10"/>
      <c r="X155" s="10"/>
      <c r="Y155" s="10"/>
      <c r="Z155" s="11"/>
      <c r="AA155" s="11"/>
      <c r="AB155" s="11"/>
      <c r="AC155" s="11"/>
    </row>
    <row r="156" spans="1:29" s="21" customFormat="1" ht="18.75" customHeight="1" x14ac:dyDescent="0.15">
      <c r="A156" s="26">
        <v>1</v>
      </c>
      <c r="B156" s="167" t="s">
        <v>54</v>
      </c>
      <c r="C156" s="168"/>
      <c r="D156" s="168"/>
      <c r="E156" s="168"/>
      <c r="F156" s="169"/>
      <c r="G156" s="170" t="str">
        <f>IF(C158="","",LEFT(C158,FIND("　",C158,1)-1))</f>
        <v>佐々木</v>
      </c>
      <c r="H156" s="171"/>
      <c r="I156" s="172"/>
      <c r="J156" s="170" t="str">
        <f>IF(C160="","",LEFT(C160,FIND("　",C160)-1))</f>
        <v>赤尾</v>
      </c>
      <c r="K156" s="171"/>
      <c r="L156" s="171"/>
      <c r="M156" s="170" t="str">
        <f>IF(C162="","",LEFT(C162,FIND("　",C162)-1))</f>
        <v>永田</v>
      </c>
      <c r="N156" s="171"/>
      <c r="O156" s="171"/>
      <c r="P156" s="170" t="str">
        <f>IF(C164="","",LEFT(C164,FIND("　",C164)-1))</f>
        <v>梅原</v>
      </c>
      <c r="Q156" s="171"/>
      <c r="R156" s="172"/>
      <c r="S156" s="173" t="s">
        <v>38</v>
      </c>
      <c r="T156" s="174"/>
      <c r="U156" s="174"/>
      <c r="V156" s="175" t="s">
        <v>16</v>
      </c>
      <c r="W156" s="11"/>
      <c r="X156" s="19" t="s">
        <v>39</v>
      </c>
      <c r="Y156" s="19" t="s">
        <v>39</v>
      </c>
      <c r="Z156" s="19" t="s">
        <v>39</v>
      </c>
      <c r="AA156" s="11"/>
      <c r="AB156" s="17" t="s">
        <v>41</v>
      </c>
      <c r="AC156" s="53" t="s">
        <v>43</v>
      </c>
    </row>
    <row r="157" spans="1:29" s="21" customFormat="1" ht="18.75" customHeight="1" x14ac:dyDescent="0.15">
      <c r="A157" s="26"/>
      <c r="B157" s="176"/>
      <c r="C157" s="177"/>
      <c r="D157" s="177"/>
      <c r="E157" s="177"/>
      <c r="F157" s="178"/>
      <c r="G157" s="179" t="str">
        <f>IF(C159="","",LEFT(C159,FIND("　",C159,1)-1))</f>
        <v>部谷</v>
      </c>
      <c r="H157" s="180"/>
      <c r="I157" s="181"/>
      <c r="J157" s="179" t="str">
        <f>IF(C161="","",LEFT(C161,FIND("　",C161)-1))</f>
        <v>山本</v>
      </c>
      <c r="K157" s="180"/>
      <c r="L157" s="180"/>
      <c r="M157" s="179" t="str">
        <f>IF(C163="","",LEFT(C163,FIND("　",C163)-1))</f>
        <v>宮崎</v>
      </c>
      <c r="N157" s="180"/>
      <c r="O157" s="180"/>
      <c r="P157" s="179" t="str">
        <f>IF(C165="","",LEFT(C165,FIND("　",C165)-1))</f>
        <v>藤井</v>
      </c>
      <c r="Q157" s="180"/>
      <c r="R157" s="181"/>
      <c r="S157" s="182"/>
      <c r="T157" s="183"/>
      <c r="U157" s="183"/>
      <c r="V157" s="184"/>
      <c r="W157" s="11"/>
      <c r="X157" s="20" t="s">
        <v>40</v>
      </c>
      <c r="Y157" s="20" t="s">
        <v>40</v>
      </c>
      <c r="Z157" s="20" t="s">
        <v>40</v>
      </c>
      <c r="AA157" s="11"/>
      <c r="AB157" s="18" t="s">
        <v>42</v>
      </c>
      <c r="AC157" s="54"/>
    </row>
    <row r="158" spans="1:29" s="21" customFormat="1" ht="18.75" customHeight="1" x14ac:dyDescent="0.15">
      <c r="A158" s="26"/>
      <c r="B158" s="185">
        <v>1</v>
      </c>
      <c r="C158" s="207" t="s">
        <v>57</v>
      </c>
      <c r="D158" s="187" t="s">
        <v>14</v>
      </c>
      <c r="E158" s="188" t="s">
        <v>65</v>
      </c>
      <c r="F158" s="189" t="s">
        <v>13</v>
      </c>
      <c r="G158" s="270"/>
      <c r="H158" s="271"/>
      <c r="I158" s="271"/>
      <c r="J158" s="272">
        <v>3</v>
      </c>
      <c r="K158" s="273"/>
      <c r="L158" s="274">
        <v>6</v>
      </c>
      <c r="M158" s="272">
        <v>6</v>
      </c>
      <c r="N158" s="273"/>
      <c r="O158" s="274">
        <v>1</v>
      </c>
      <c r="P158" s="272">
        <v>6</v>
      </c>
      <c r="Q158" s="273"/>
      <c r="R158" s="275">
        <v>0</v>
      </c>
      <c r="S158" s="276">
        <f>IF(C158="","",SUM(X158:Z158))</f>
        <v>2</v>
      </c>
      <c r="T158" s="273"/>
      <c r="U158" s="277">
        <f>IF(C158="","",SUM(X159:Z159))</f>
        <v>1</v>
      </c>
      <c r="V158" s="278">
        <v>2</v>
      </c>
      <c r="W158" s="11"/>
      <c r="X158" s="19">
        <f>IF(J158="","",IF(J158&gt;L158,1,0))</f>
        <v>0</v>
      </c>
      <c r="Y158" s="19">
        <f>IF(M158="","",IF(M158&gt;O158,1,0))</f>
        <v>1</v>
      </c>
      <c r="Z158" s="19">
        <f>IF(P158="","",IF(P158&gt;R158,1,0))</f>
        <v>1</v>
      </c>
      <c r="AA158" s="11"/>
      <c r="AB158" s="17">
        <f>J158+M158+P158</f>
        <v>15</v>
      </c>
      <c r="AC158" s="51">
        <f>AB158-AB159</f>
        <v>8</v>
      </c>
    </row>
    <row r="159" spans="1:29" s="21" customFormat="1" ht="18.75" customHeight="1" x14ac:dyDescent="0.15">
      <c r="A159" s="26"/>
      <c r="B159" s="196"/>
      <c r="C159" s="208" t="s">
        <v>58</v>
      </c>
      <c r="D159" s="198" t="s">
        <v>14</v>
      </c>
      <c r="E159" s="199" t="s">
        <v>65</v>
      </c>
      <c r="F159" s="200" t="s">
        <v>13</v>
      </c>
      <c r="G159" s="279"/>
      <c r="H159" s="280"/>
      <c r="I159" s="280"/>
      <c r="J159" s="281"/>
      <c r="K159" s="282"/>
      <c r="L159" s="283"/>
      <c r="M159" s="281"/>
      <c r="N159" s="282"/>
      <c r="O159" s="283"/>
      <c r="P159" s="281"/>
      <c r="Q159" s="282"/>
      <c r="R159" s="284"/>
      <c r="S159" s="285"/>
      <c r="T159" s="282"/>
      <c r="U159" s="286"/>
      <c r="V159" s="287"/>
      <c r="W159" s="11"/>
      <c r="X159" s="20">
        <f>IF(J158="","",IF(J158&lt;L158,1,0))</f>
        <v>1</v>
      </c>
      <c r="Y159" s="20">
        <f>IF(M158="","",IF(M158&lt;O158,1,0))</f>
        <v>0</v>
      </c>
      <c r="Z159" s="20">
        <f>IF(P158="","",IF(P158&lt;R158,1,0))</f>
        <v>0</v>
      </c>
      <c r="AA159" s="11"/>
      <c r="AB159" s="18">
        <f>L158+O158+R158</f>
        <v>7</v>
      </c>
      <c r="AC159" s="52"/>
    </row>
    <row r="160" spans="1:29" s="21" customFormat="1" ht="18.75" customHeight="1" x14ac:dyDescent="0.15">
      <c r="A160" s="26"/>
      <c r="B160" s="185">
        <v>2</v>
      </c>
      <c r="C160" s="186" t="s">
        <v>59</v>
      </c>
      <c r="D160" s="187" t="s">
        <v>14</v>
      </c>
      <c r="E160" s="188" t="s">
        <v>66</v>
      </c>
      <c r="F160" s="189" t="s">
        <v>13</v>
      </c>
      <c r="G160" s="276">
        <f>IF(L158="","",L158)</f>
        <v>6</v>
      </c>
      <c r="H160" s="273"/>
      <c r="I160" s="277">
        <f>IF(J158="","",J158)</f>
        <v>3</v>
      </c>
      <c r="J160" s="270"/>
      <c r="K160" s="271"/>
      <c r="L160" s="271"/>
      <c r="M160" s="272">
        <v>6</v>
      </c>
      <c r="N160" s="273"/>
      <c r="O160" s="274">
        <v>4</v>
      </c>
      <c r="P160" s="272">
        <v>6</v>
      </c>
      <c r="Q160" s="273"/>
      <c r="R160" s="275">
        <v>0</v>
      </c>
      <c r="S160" s="276">
        <f t="shared" ref="S160" si="74">IF(C160="","",SUM(X160:Z160))</f>
        <v>3</v>
      </c>
      <c r="T160" s="273"/>
      <c r="U160" s="277">
        <f t="shared" ref="U160" si="75">IF(C160="","",SUM(X161:Z161))</f>
        <v>0</v>
      </c>
      <c r="V160" s="278">
        <v>1</v>
      </c>
      <c r="W160" s="11"/>
      <c r="X160" s="19">
        <f>IF(J158="","",IF(L158&gt;J158,1,0))</f>
        <v>1</v>
      </c>
      <c r="Y160" s="19">
        <f>IF(M160="","",IF(M160&gt;O160,1,0))</f>
        <v>1</v>
      </c>
      <c r="Z160" s="19">
        <f>IF(P160="","",IF(P160&gt;R160,1,0))</f>
        <v>1</v>
      </c>
      <c r="AA160" s="11"/>
      <c r="AB160" s="17">
        <f>O158+M160+P160</f>
        <v>13</v>
      </c>
      <c r="AC160" s="51">
        <f>AB160-AB161</f>
        <v>6</v>
      </c>
    </row>
    <row r="161" spans="1:29" s="21" customFormat="1" ht="18.75" customHeight="1" x14ac:dyDescent="0.15">
      <c r="A161" s="26"/>
      <c r="B161" s="196"/>
      <c r="C161" s="197" t="s">
        <v>60</v>
      </c>
      <c r="D161" s="198" t="s">
        <v>14</v>
      </c>
      <c r="E161" s="199" t="s">
        <v>67</v>
      </c>
      <c r="F161" s="200" t="s">
        <v>13</v>
      </c>
      <c r="G161" s="285"/>
      <c r="H161" s="282"/>
      <c r="I161" s="286"/>
      <c r="J161" s="279"/>
      <c r="K161" s="280"/>
      <c r="L161" s="280"/>
      <c r="M161" s="281"/>
      <c r="N161" s="282"/>
      <c r="O161" s="283"/>
      <c r="P161" s="281"/>
      <c r="Q161" s="282"/>
      <c r="R161" s="284"/>
      <c r="S161" s="285"/>
      <c r="T161" s="282"/>
      <c r="U161" s="286"/>
      <c r="V161" s="287"/>
      <c r="W161" s="11"/>
      <c r="X161" s="20">
        <f>IF(J158="","",IF(J158&gt;L158,1,0))</f>
        <v>0</v>
      </c>
      <c r="Y161" s="20">
        <f>IF(M160="","",IF(O160&gt;M160,1,0))</f>
        <v>0</v>
      </c>
      <c r="Z161" s="20">
        <f>IF(P160="","",IF(R160&gt;P160,1,0))</f>
        <v>0</v>
      </c>
      <c r="AA161" s="11"/>
      <c r="AB161" s="18">
        <f>J158+O160+R160</f>
        <v>7</v>
      </c>
      <c r="AC161" s="52"/>
    </row>
    <row r="162" spans="1:29" s="21" customFormat="1" ht="18.75" customHeight="1" x14ac:dyDescent="0.15">
      <c r="A162" s="26"/>
      <c r="B162" s="185">
        <v>3</v>
      </c>
      <c r="C162" s="250" t="s">
        <v>61</v>
      </c>
      <c r="D162" s="139" t="s">
        <v>14</v>
      </c>
      <c r="E162" s="140" t="s">
        <v>65</v>
      </c>
      <c r="F162" s="251" t="s">
        <v>13</v>
      </c>
      <c r="G162" s="276">
        <f>IF(O158="","",O158)</f>
        <v>1</v>
      </c>
      <c r="H162" s="273"/>
      <c r="I162" s="288">
        <f>IF(M158="","",M158)</f>
        <v>6</v>
      </c>
      <c r="J162" s="289">
        <f>IF(O160="","",O160)</f>
        <v>4</v>
      </c>
      <c r="K162" s="273"/>
      <c r="L162" s="290">
        <f>IF(M160="","",M160)</f>
        <v>6</v>
      </c>
      <c r="M162" s="270"/>
      <c r="N162" s="271"/>
      <c r="O162" s="291"/>
      <c r="P162" s="272">
        <v>6</v>
      </c>
      <c r="Q162" s="273"/>
      <c r="R162" s="275">
        <v>0</v>
      </c>
      <c r="S162" s="276">
        <f t="shared" ref="S162" si="76">IF(C162="","",SUM(X162:Z162))</f>
        <v>1</v>
      </c>
      <c r="T162" s="273"/>
      <c r="U162" s="277">
        <f t="shared" ref="U162" si="77">IF(C162="","",SUM(X163:Z163))</f>
        <v>2</v>
      </c>
      <c r="V162" s="278">
        <v>3</v>
      </c>
      <c r="W162" s="11"/>
      <c r="X162" s="19">
        <f>IF(M158="","",IF(O158&gt;M158,1,0))</f>
        <v>0</v>
      </c>
      <c r="Y162" s="19">
        <f>IF(M160="","",IF(O160&gt;M160,1,0))</f>
        <v>0</v>
      </c>
      <c r="Z162" s="19">
        <f>IF(P162="","",IF(P162&gt;R162,1,0))</f>
        <v>1</v>
      </c>
      <c r="AA162" s="11"/>
      <c r="AB162" s="17">
        <f>O158+O160+P162</f>
        <v>11</v>
      </c>
      <c r="AC162" s="51">
        <f>AB162-AB163</f>
        <v>-1</v>
      </c>
    </row>
    <row r="163" spans="1:29" s="21" customFormat="1" ht="18.75" customHeight="1" x14ac:dyDescent="0.15">
      <c r="A163" s="26"/>
      <c r="B163" s="196"/>
      <c r="C163" s="250" t="s">
        <v>62</v>
      </c>
      <c r="D163" s="139" t="s">
        <v>14</v>
      </c>
      <c r="E163" s="140" t="s">
        <v>65</v>
      </c>
      <c r="F163" s="251" t="s">
        <v>13</v>
      </c>
      <c r="G163" s="285"/>
      <c r="H163" s="282"/>
      <c r="I163" s="292"/>
      <c r="J163" s="293"/>
      <c r="K163" s="282"/>
      <c r="L163" s="294"/>
      <c r="M163" s="279"/>
      <c r="N163" s="280"/>
      <c r="O163" s="295"/>
      <c r="P163" s="281"/>
      <c r="Q163" s="282"/>
      <c r="R163" s="284"/>
      <c r="S163" s="285"/>
      <c r="T163" s="282"/>
      <c r="U163" s="286"/>
      <c r="V163" s="287"/>
      <c r="W163" s="11"/>
      <c r="X163" s="20">
        <f>IF(M158="","",IF(M158&gt;O158,1,0))</f>
        <v>1</v>
      </c>
      <c r="Y163" s="20">
        <f>IF(M160="","",IF(M160&gt;O160,1,0))</f>
        <v>1</v>
      </c>
      <c r="Z163" s="20">
        <f>IF(P162="","",IF(R162&gt;P162,1,0))</f>
        <v>0</v>
      </c>
      <c r="AA163" s="11"/>
      <c r="AB163" s="18">
        <f>M158+M160+R162</f>
        <v>12</v>
      </c>
      <c r="AC163" s="52"/>
    </row>
    <row r="164" spans="1:29" s="21" customFormat="1" ht="18.75" customHeight="1" x14ac:dyDescent="0.15">
      <c r="A164" s="26"/>
      <c r="B164" s="185">
        <v>4</v>
      </c>
      <c r="C164" s="186" t="s">
        <v>63</v>
      </c>
      <c r="D164" s="187" t="s">
        <v>14</v>
      </c>
      <c r="E164" s="188" t="s">
        <v>66</v>
      </c>
      <c r="F164" s="189" t="s">
        <v>13</v>
      </c>
      <c r="G164" s="276">
        <f>IF(R158="","",R158)</f>
        <v>0</v>
      </c>
      <c r="H164" s="273"/>
      <c r="I164" s="277">
        <f>IF(P158="","",P158)</f>
        <v>6</v>
      </c>
      <c r="J164" s="276">
        <f>IF(R160="","",R160)</f>
        <v>0</v>
      </c>
      <c r="K164" s="273"/>
      <c r="L164" s="277">
        <f>IF(P160="","",P160)</f>
        <v>6</v>
      </c>
      <c r="M164" s="276">
        <f>IF(R162="","",R162)</f>
        <v>0</v>
      </c>
      <c r="N164" s="273"/>
      <c r="O164" s="288">
        <f>IF(P162="","",P162)</f>
        <v>6</v>
      </c>
      <c r="P164" s="270"/>
      <c r="Q164" s="271"/>
      <c r="R164" s="291"/>
      <c r="S164" s="276">
        <f t="shared" ref="S164" si="78">IF(C164="","",SUM(X164:Z164))</f>
        <v>0</v>
      </c>
      <c r="T164" s="273"/>
      <c r="U164" s="277">
        <f t="shared" ref="U164" si="79">IF(C164="","",SUM(X165:Z165))</f>
        <v>3</v>
      </c>
      <c r="V164" s="278">
        <v>4</v>
      </c>
      <c r="W164" s="11"/>
      <c r="X164" s="19">
        <f>IF(P158="","",IF(R158&gt;P158,1,0))</f>
        <v>0</v>
      </c>
      <c r="Y164" s="19">
        <f>IF(P160="","",IF(R160&gt;P160,1,0))</f>
        <v>0</v>
      </c>
      <c r="Z164" s="19">
        <f>IF(P162="","",IF(R162&gt;P162,1,0))</f>
        <v>0</v>
      </c>
      <c r="AA164" s="11"/>
      <c r="AB164" s="17">
        <f>R158+R160+R162</f>
        <v>0</v>
      </c>
      <c r="AC164" s="51">
        <f>AB164-AB165</f>
        <v>-18</v>
      </c>
    </row>
    <row r="165" spans="1:29" s="21" customFormat="1" ht="18.75" customHeight="1" x14ac:dyDescent="0.15">
      <c r="A165" s="26"/>
      <c r="B165" s="196"/>
      <c r="C165" s="197" t="s">
        <v>64</v>
      </c>
      <c r="D165" s="198" t="s">
        <v>14</v>
      </c>
      <c r="E165" s="199" t="s">
        <v>66</v>
      </c>
      <c r="F165" s="200" t="s">
        <v>13</v>
      </c>
      <c r="G165" s="285"/>
      <c r="H165" s="282"/>
      <c r="I165" s="286"/>
      <c r="J165" s="285"/>
      <c r="K165" s="282"/>
      <c r="L165" s="286"/>
      <c r="M165" s="285"/>
      <c r="N165" s="282"/>
      <c r="O165" s="292"/>
      <c r="P165" s="279"/>
      <c r="Q165" s="280"/>
      <c r="R165" s="295"/>
      <c r="S165" s="285"/>
      <c r="T165" s="282"/>
      <c r="U165" s="286"/>
      <c r="V165" s="287"/>
      <c r="W165" s="11"/>
      <c r="X165" s="20">
        <f>IF(P158="","",IF(P158&gt;R158,1,0))</f>
        <v>1</v>
      </c>
      <c r="Y165" s="20">
        <f>IF(P160="","",IF(P160&gt;R160,1,0))</f>
        <v>1</v>
      </c>
      <c r="Z165" s="20">
        <f>IF(P162="","",IF(P162&gt;R162,1,0))</f>
        <v>1</v>
      </c>
      <c r="AA165" s="11"/>
      <c r="AB165" s="18">
        <f>P158+P160+P162</f>
        <v>18</v>
      </c>
      <c r="AC165" s="52"/>
    </row>
    <row r="166" spans="1:29" s="21" customFormat="1" ht="25.5" customHeight="1" x14ac:dyDescent="0.2">
      <c r="A166" s="26"/>
      <c r="B166" s="247"/>
      <c r="C166" s="257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10"/>
      <c r="X166" s="10"/>
      <c r="Y166" s="10"/>
      <c r="Z166" s="11"/>
      <c r="AA166" s="11"/>
      <c r="AB166" s="11"/>
      <c r="AC166" s="11"/>
    </row>
    <row r="167" spans="1:29" s="21" customFormat="1" ht="18.75" customHeight="1" x14ac:dyDescent="0.15">
      <c r="A167" s="26">
        <v>2</v>
      </c>
      <c r="B167" s="167" t="s">
        <v>55</v>
      </c>
      <c r="C167" s="168"/>
      <c r="D167" s="168"/>
      <c r="E167" s="168"/>
      <c r="F167" s="169"/>
      <c r="G167" s="170" t="str">
        <f>IF(C169="","",LEFT(C169,FIND("　",C169,1)-1))</f>
        <v>守田</v>
      </c>
      <c r="H167" s="171"/>
      <c r="I167" s="172"/>
      <c r="J167" s="170" t="str">
        <f>IF(C171="","",LEFT(C171,FIND("　",C171)-1))</f>
        <v>土井</v>
      </c>
      <c r="K167" s="171"/>
      <c r="L167" s="171"/>
      <c r="M167" s="170" t="str">
        <f>IF(C173="","",LEFT(C173,FIND("　",C173)-1))</f>
        <v>大谷</v>
      </c>
      <c r="N167" s="171"/>
      <c r="O167" s="171"/>
      <c r="P167" s="170" t="str">
        <f>IF(C175="","",LEFT(C175,FIND("　",C175)-1))</f>
        <v>朝田</v>
      </c>
      <c r="Q167" s="171"/>
      <c r="R167" s="172"/>
      <c r="S167" s="173" t="s">
        <v>38</v>
      </c>
      <c r="T167" s="174"/>
      <c r="U167" s="174"/>
      <c r="V167" s="175" t="s">
        <v>16</v>
      </c>
      <c r="W167" s="11"/>
      <c r="X167" s="19" t="s">
        <v>39</v>
      </c>
      <c r="Y167" s="19" t="s">
        <v>39</v>
      </c>
      <c r="Z167" s="19" t="s">
        <v>39</v>
      </c>
      <c r="AA167" s="11"/>
      <c r="AB167" s="17" t="s">
        <v>41</v>
      </c>
      <c r="AC167" s="53" t="s">
        <v>43</v>
      </c>
    </row>
    <row r="168" spans="1:29" s="21" customFormat="1" ht="18.75" customHeight="1" x14ac:dyDescent="0.15">
      <c r="A168" s="26"/>
      <c r="B168" s="176"/>
      <c r="C168" s="177"/>
      <c r="D168" s="177"/>
      <c r="E168" s="177"/>
      <c r="F168" s="178"/>
      <c r="G168" s="179" t="str">
        <f>IF(C170="","",LEFT(C170,FIND("　",C170,1)-1))</f>
        <v>佐田</v>
      </c>
      <c r="H168" s="180"/>
      <c r="I168" s="181"/>
      <c r="J168" s="179" t="str">
        <f>IF(C172="","",LEFT(C172,FIND("　",C172)-1))</f>
        <v>新地</v>
      </c>
      <c r="K168" s="180"/>
      <c r="L168" s="180"/>
      <c r="M168" s="179" t="str">
        <f>IF(C174="","",LEFT(C174,FIND("　",C174)-1))</f>
        <v>櫻井</v>
      </c>
      <c r="N168" s="180"/>
      <c r="O168" s="180"/>
      <c r="P168" s="179" t="str">
        <f>IF(C176="","",LEFT(C176,FIND("　",C176)-1))</f>
        <v>村上</v>
      </c>
      <c r="Q168" s="180"/>
      <c r="R168" s="181"/>
      <c r="S168" s="182"/>
      <c r="T168" s="183"/>
      <c r="U168" s="183"/>
      <c r="V168" s="184"/>
      <c r="W168" s="11"/>
      <c r="X168" s="20" t="s">
        <v>40</v>
      </c>
      <c r="Y168" s="20" t="s">
        <v>40</v>
      </c>
      <c r="Z168" s="20" t="s">
        <v>40</v>
      </c>
      <c r="AA168" s="11"/>
      <c r="AB168" s="18" t="s">
        <v>42</v>
      </c>
      <c r="AC168" s="54"/>
    </row>
    <row r="169" spans="1:29" s="21" customFormat="1" ht="18.75" customHeight="1" x14ac:dyDescent="0.15">
      <c r="A169" s="26"/>
      <c r="B169" s="185">
        <v>1</v>
      </c>
      <c r="C169" s="207" t="s">
        <v>68</v>
      </c>
      <c r="D169" s="187" t="s">
        <v>14</v>
      </c>
      <c r="E169" s="188" t="s">
        <v>76</v>
      </c>
      <c r="F169" s="189" t="s">
        <v>13</v>
      </c>
      <c r="G169" s="270"/>
      <c r="H169" s="271"/>
      <c r="I169" s="271"/>
      <c r="J169" s="272">
        <v>6</v>
      </c>
      <c r="K169" s="273"/>
      <c r="L169" s="274">
        <v>3</v>
      </c>
      <c r="M169" s="272">
        <v>6</v>
      </c>
      <c r="N169" s="273"/>
      <c r="O169" s="274">
        <v>0</v>
      </c>
      <c r="P169" s="272">
        <v>6</v>
      </c>
      <c r="Q169" s="273"/>
      <c r="R169" s="275">
        <v>3</v>
      </c>
      <c r="S169" s="276">
        <f>IF(C169="","",SUM(X169:Z169))</f>
        <v>3</v>
      </c>
      <c r="T169" s="273"/>
      <c r="U169" s="277">
        <f>IF(C169="","",SUM(X170:Z170))</f>
        <v>0</v>
      </c>
      <c r="V169" s="278">
        <v>1</v>
      </c>
      <c r="W169" s="11"/>
      <c r="X169" s="19">
        <f>IF(J169="","",IF(J169&gt;L169,1,0))</f>
        <v>1</v>
      </c>
      <c r="Y169" s="19">
        <f>IF(M169="","",IF(M169&gt;O169,1,0))</f>
        <v>1</v>
      </c>
      <c r="Z169" s="19">
        <f>IF(P169="","",IF(P169&gt;R169,1,0))</f>
        <v>1</v>
      </c>
      <c r="AA169" s="11"/>
      <c r="AB169" s="17">
        <f>J169+M169+P169</f>
        <v>18</v>
      </c>
      <c r="AC169" s="51">
        <f>AB169-AB170</f>
        <v>12</v>
      </c>
    </row>
    <row r="170" spans="1:29" s="21" customFormat="1" ht="18.75" customHeight="1" x14ac:dyDescent="0.15">
      <c r="A170" s="26"/>
      <c r="B170" s="196"/>
      <c r="C170" s="208" t="s">
        <v>69</v>
      </c>
      <c r="D170" s="198" t="s">
        <v>14</v>
      </c>
      <c r="E170" s="199" t="s">
        <v>76</v>
      </c>
      <c r="F170" s="200" t="s">
        <v>13</v>
      </c>
      <c r="G170" s="279"/>
      <c r="H170" s="280"/>
      <c r="I170" s="280"/>
      <c r="J170" s="281"/>
      <c r="K170" s="282"/>
      <c r="L170" s="283"/>
      <c r="M170" s="281"/>
      <c r="N170" s="282"/>
      <c r="O170" s="283"/>
      <c r="P170" s="281"/>
      <c r="Q170" s="282"/>
      <c r="R170" s="284"/>
      <c r="S170" s="285"/>
      <c r="T170" s="282"/>
      <c r="U170" s="286"/>
      <c r="V170" s="287"/>
      <c r="W170" s="11"/>
      <c r="X170" s="20">
        <f>IF(J169="","",IF(J169&lt;L169,1,0))</f>
        <v>0</v>
      </c>
      <c r="Y170" s="20">
        <f>IF(M169="","",IF(M169&lt;O169,1,0))</f>
        <v>0</v>
      </c>
      <c r="Z170" s="20">
        <f>IF(P169="","",IF(P169&lt;R169,1,0))</f>
        <v>0</v>
      </c>
      <c r="AA170" s="11"/>
      <c r="AB170" s="18">
        <f>L169+O169+R169</f>
        <v>6</v>
      </c>
      <c r="AC170" s="52"/>
    </row>
    <row r="171" spans="1:29" s="21" customFormat="1" ht="18.75" customHeight="1" x14ac:dyDescent="0.15">
      <c r="A171" s="26"/>
      <c r="B171" s="185">
        <v>2</v>
      </c>
      <c r="C171" s="186" t="s">
        <v>70</v>
      </c>
      <c r="D171" s="187" t="s">
        <v>14</v>
      </c>
      <c r="E171" s="188" t="s">
        <v>67</v>
      </c>
      <c r="F171" s="189" t="s">
        <v>13</v>
      </c>
      <c r="G171" s="276">
        <f>IF(L169="","",L169)</f>
        <v>3</v>
      </c>
      <c r="H171" s="273"/>
      <c r="I171" s="277">
        <f>IF(J169="","",J169)</f>
        <v>6</v>
      </c>
      <c r="J171" s="270"/>
      <c r="K171" s="271"/>
      <c r="L171" s="271"/>
      <c r="M171" s="272">
        <v>6</v>
      </c>
      <c r="N171" s="273"/>
      <c r="O171" s="274">
        <v>0</v>
      </c>
      <c r="P171" s="272">
        <v>6</v>
      </c>
      <c r="Q171" s="273"/>
      <c r="R171" s="275">
        <v>4</v>
      </c>
      <c r="S171" s="276">
        <f t="shared" ref="S171" si="80">IF(C171="","",SUM(X171:Z171))</f>
        <v>2</v>
      </c>
      <c r="T171" s="273"/>
      <c r="U171" s="277">
        <f t="shared" ref="U171" si="81">IF(C171="","",SUM(X172:Z172))</f>
        <v>1</v>
      </c>
      <c r="V171" s="278">
        <v>2</v>
      </c>
      <c r="W171" s="11"/>
      <c r="X171" s="19">
        <f>IF(J169="","",IF(L169&gt;J169,1,0))</f>
        <v>0</v>
      </c>
      <c r="Y171" s="19">
        <f>IF(M171="","",IF(M171&gt;O171,1,0))</f>
        <v>1</v>
      </c>
      <c r="Z171" s="19">
        <f>IF(P171="","",IF(P171&gt;R171,1,0))</f>
        <v>1</v>
      </c>
      <c r="AA171" s="11"/>
      <c r="AB171" s="17">
        <f>L169+M171+P171</f>
        <v>15</v>
      </c>
      <c r="AC171" s="51">
        <f>AB171-AB172</f>
        <v>5</v>
      </c>
    </row>
    <row r="172" spans="1:29" s="21" customFormat="1" ht="18.75" customHeight="1" x14ac:dyDescent="0.15">
      <c r="A172" s="26"/>
      <c r="B172" s="196"/>
      <c r="C172" s="197" t="s">
        <v>71</v>
      </c>
      <c r="D172" s="198" t="s">
        <v>14</v>
      </c>
      <c r="E172" s="199" t="s">
        <v>67</v>
      </c>
      <c r="F172" s="200" t="s">
        <v>13</v>
      </c>
      <c r="G172" s="285"/>
      <c r="H172" s="282"/>
      <c r="I172" s="286"/>
      <c r="J172" s="279"/>
      <c r="K172" s="280"/>
      <c r="L172" s="280"/>
      <c r="M172" s="281"/>
      <c r="N172" s="282"/>
      <c r="O172" s="283"/>
      <c r="P172" s="281"/>
      <c r="Q172" s="282"/>
      <c r="R172" s="284"/>
      <c r="S172" s="285"/>
      <c r="T172" s="282"/>
      <c r="U172" s="286"/>
      <c r="V172" s="287"/>
      <c r="W172" s="11"/>
      <c r="X172" s="20">
        <f>IF(J169="","",IF(J169&gt;L169,1,0))</f>
        <v>1</v>
      </c>
      <c r="Y172" s="20">
        <f>IF(M171="","",IF(O171&gt;M171,1,0))</f>
        <v>0</v>
      </c>
      <c r="Z172" s="20">
        <f>IF(P171="","",IF(R171&gt;P171,1,0))</f>
        <v>0</v>
      </c>
      <c r="AA172" s="11"/>
      <c r="AB172" s="18">
        <f>J169+O171+R171</f>
        <v>10</v>
      </c>
      <c r="AC172" s="52"/>
    </row>
    <row r="173" spans="1:29" s="21" customFormat="1" ht="18.75" customHeight="1" x14ac:dyDescent="0.15">
      <c r="A173" s="26"/>
      <c r="B173" s="185">
        <v>3</v>
      </c>
      <c r="C173" s="250" t="s">
        <v>72</v>
      </c>
      <c r="D173" s="139" t="s">
        <v>14</v>
      </c>
      <c r="E173" s="140" t="s">
        <v>65</v>
      </c>
      <c r="F173" s="251" t="s">
        <v>13</v>
      </c>
      <c r="G173" s="276">
        <f>IF(O169="","",O169)</f>
        <v>0</v>
      </c>
      <c r="H173" s="273"/>
      <c r="I173" s="288">
        <f>IF(M169="","",M169)</f>
        <v>6</v>
      </c>
      <c r="J173" s="289">
        <f>IF(O171="","",O171)</f>
        <v>0</v>
      </c>
      <c r="K173" s="273"/>
      <c r="L173" s="290">
        <f>IF(M171="","",M171)</f>
        <v>6</v>
      </c>
      <c r="M173" s="270"/>
      <c r="N173" s="271"/>
      <c r="O173" s="291"/>
      <c r="P173" s="272">
        <v>4</v>
      </c>
      <c r="Q173" s="273"/>
      <c r="R173" s="275">
        <v>6</v>
      </c>
      <c r="S173" s="276">
        <f t="shared" ref="S173" si="82">IF(C173="","",SUM(X173:Z173))</f>
        <v>0</v>
      </c>
      <c r="T173" s="273"/>
      <c r="U173" s="277">
        <f t="shared" ref="U173" si="83">IF(C173="","",SUM(X174:Z174))</f>
        <v>3</v>
      </c>
      <c r="V173" s="278">
        <v>4</v>
      </c>
      <c r="W173" s="11"/>
      <c r="X173" s="19">
        <f>IF(M169="","",IF(O169&gt;M169,1,0))</f>
        <v>0</v>
      </c>
      <c r="Y173" s="19">
        <f>IF(M171="","",IF(O171&gt;M171,1,0))</f>
        <v>0</v>
      </c>
      <c r="Z173" s="19">
        <f>IF(P173="","",IF(P173&gt;R173,1,0))</f>
        <v>0</v>
      </c>
      <c r="AA173" s="11"/>
      <c r="AB173" s="17">
        <f>O169+O171+P173</f>
        <v>4</v>
      </c>
      <c r="AC173" s="51">
        <f>AB173-AB174</f>
        <v>-14</v>
      </c>
    </row>
    <row r="174" spans="1:29" s="21" customFormat="1" ht="18.75" customHeight="1" x14ac:dyDescent="0.15">
      <c r="A174" s="26"/>
      <c r="B174" s="196"/>
      <c r="C174" s="250" t="s">
        <v>73</v>
      </c>
      <c r="D174" s="139" t="s">
        <v>14</v>
      </c>
      <c r="E174" s="140" t="s">
        <v>65</v>
      </c>
      <c r="F174" s="251" t="s">
        <v>13</v>
      </c>
      <c r="G174" s="285"/>
      <c r="H174" s="282"/>
      <c r="I174" s="292"/>
      <c r="J174" s="293"/>
      <c r="K174" s="282"/>
      <c r="L174" s="294"/>
      <c r="M174" s="279"/>
      <c r="N174" s="280"/>
      <c r="O174" s="295"/>
      <c r="P174" s="281"/>
      <c r="Q174" s="282"/>
      <c r="R174" s="284"/>
      <c r="S174" s="285"/>
      <c r="T174" s="282"/>
      <c r="U174" s="286"/>
      <c r="V174" s="287"/>
      <c r="W174" s="11"/>
      <c r="X174" s="20">
        <f>IF(M169="","",IF(M169&gt;O169,1,0))</f>
        <v>1</v>
      </c>
      <c r="Y174" s="20">
        <f>IF(M171="","",IF(M171&gt;O171,1,0))</f>
        <v>1</v>
      </c>
      <c r="Z174" s="20">
        <f>IF(P173="","",IF(R173&gt;P173,1,0))</f>
        <v>1</v>
      </c>
      <c r="AA174" s="11"/>
      <c r="AB174" s="18">
        <f>M169+M171+R173</f>
        <v>18</v>
      </c>
      <c r="AC174" s="52"/>
    </row>
    <row r="175" spans="1:29" s="21" customFormat="1" ht="18.75" customHeight="1" x14ac:dyDescent="0.15">
      <c r="A175" s="26"/>
      <c r="B175" s="185">
        <v>4</v>
      </c>
      <c r="C175" s="186" t="s">
        <v>74</v>
      </c>
      <c r="D175" s="187" t="s">
        <v>14</v>
      </c>
      <c r="E175" s="188" t="s">
        <v>66</v>
      </c>
      <c r="F175" s="189" t="s">
        <v>13</v>
      </c>
      <c r="G175" s="276">
        <f>IF(R169="","",R169)</f>
        <v>3</v>
      </c>
      <c r="H175" s="273"/>
      <c r="I175" s="277">
        <f>IF(P169="","",P169)</f>
        <v>6</v>
      </c>
      <c r="J175" s="276">
        <f>IF(R171="","",R171)</f>
        <v>4</v>
      </c>
      <c r="K175" s="273"/>
      <c r="L175" s="277">
        <f>IF(P171="","",P171)</f>
        <v>6</v>
      </c>
      <c r="M175" s="276">
        <f>IF(R173="","",R173)</f>
        <v>6</v>
      </c>
      <c r="N175" s="273"/>
      <c r="O175" s="288">
        <f>IF(P173="","",P173)</f>
        <v>4</v>
      </c>
      <c r="P175" s="270"/>
      <c r="Q175" s="271"/>
      <c r="R175" s="291"/>
      <c r="S175" s="276">
        <f t="shared" ref="S175" si="84">IF(C175="","",SUM(X175:Z175))</f>
        <v>1</v>
      </c>
      <c r="T175" s="273"/>
      <c r="U175" s="277">
        <f t="shared" ref="U175" si="85">IF(C175="","",SUM(X176:Z176))</f>
        <v>2</v>
      </c>
      <c r="V175" s="278">
        <v>3</v>
      </c>
      <c r="W175" s="11"/>
      <c r="X175" s="19">
        <f>IF(P169="","",IF(R169&gt;P169,1,0))</f>
        <v>0</v>
      </c>
      <c r="Y175" s="19">
        <f>IF(P171="","",IF(R171&gt;P171,1,0))</f>
        <v>0</v>
      </c>
      <c r="Z175" s="19">
        <f>IF(P173="","",IF(R173&gt;P173,1,0))</f>
        <v>1</v>
      </c>
      <c r="AA175" s="11"/>
      <c r="AB175" s="17">
        <f>R169+R171+R173</f>
        <v>13</v>
      </c>
      <c r="AC175" s="51">
        <f>AB175-AB176</f>
        <v>-3</v>
      </c>
    </row>
    <row r="176" spans="1:29" s="21" customFormat="1" ht="18.75" customHeight="1" x14ac:dyDescent="0.15">
      <c r="A176" s="26"/>
      <c r="B176" s="196"/>
      <c r="C176" s="197" t="s">
        <v>75</v>
      </c>
      <c r="D176" s="198" t="s">
        <v>14</v>
      </c>
      <c r="E176" s="199" t="s">
        <v>66</v>
      </c>
      <c r="F176" s="200" t="s">
        <v>13</v>
      </c>
      <c r="G176" s="285"/>
      <c r="H176" s="282"/>
      <c r="I176" s="286"/>
      <c r="J176" s="285"/>
      <c r="K176" s="282"/>
      <c r="L176" s="286"/>
      <c r="M176" s="285"/>
      <c r="N176" s="282"/>
      <c r="O176" s="292"/>
      <c r="P176" s="279"/>
      <c r="Q176" s="280"/>
      <c r="R176" s="295"/>
      <c r="S176" s="285"/>
      <c r="T176" s="282"/>
      <c r="U176" s="286"/>
      <c r="V176" s="287"/>
      <c r="W176" s="11"/>
      <c r="X176" s="20">
        <f>IF(P169="","",IF(P169&gt;R169,1,0))</f>
        <v>1</v>
      </c>
      <c r="Y176" s="20">
        <f>IF(P171="","",IF(P171&gt;R171,1,0))</f>
        <v>1</v>
      </c>
      <c r="Z176" s="20">
        <f>IF(P173="","",IF(P173&gt;R173,1,0))</f>
        <v>0</v>
      </c>
      <c r="AA176" s="11"/>
      <c r="AB176" s="18">
        <f>P169+P171+P173</f>
        <v>16</v>
      </c>
      <c r="AC176" s="52"/>
    </row>
    <row r="177" spans="1:29" s="21" customFormat="1" ht="17.25" customHeight="1" x14ac:dyDescent="0.2">
      <c r="A177" s="26"/>
      <c r="B177" s="247"/>
      <c r="C177" s="257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10"/>
      <c r="X177" s="10"/>
      <c r="Y177" s="10"/>
      <c r="Z177" s="11"/>
      <c r="AA177" s="11"/>
      <c r="AB177" s="11"/>
      <c r="AC177" s="11"/>
    </row>
    <row r="178" spans="1:29" s="21" customFormat="1" ht="18.75" customHeight="1" x14ac:dyDescent="0.15">
      <c r="A178" s="26">
        <v>3</v>
      </c>
      <c r="B178" s="167" t="s">
        <v>50</v>
      </c>
      <c r="C178" s="168"/>
      <c r="D178" s="168"/>
      <c r="E178" s="168"/>
      <c r="F178" s="169"/>
      <c r="G178" s="170" t="str">
        <f>IF(C180="","",LEFT(C180,FIND("　",C180,1)-1))</f>
        <v>杉本</v>
      </c>
      <c r="H178" s="171"/>
      <c r="I178" s="172"/>
      <c r="J178" s="170" t="str">
        <f>IF(C182="","",LEFT(C182,FIND("　",C182)-1))</f>
        <v>藤本</v>
      </c>
      <c r="K178" s="171"/>
      <c r="L178" s="171"/>
      <c r="M178" s="170" t="str">
        <f>IF(C184="","",LEFT(C184,FIND("　",C184)-1))</f>
        <v>窪田</v>
      </c>
      <c r="N178" s="171"/>
      <c r="O178" s="171"/>
      <c r="P178" s="170" t="str">
        <f>IF(C186="","",LEFT(C186,FIND("　",C186)-1))</f>
        <v>内田</v>
      </c>
      <c r="Q178" s="171"/>
      <c r="R178" s="172"/>
      <c r="S178" s="173" t="s">
        <v>38</v>
      </c>
      <c r="T178" s="174"/>
      <c r="U178" s="174"/>
      <c r="V178" s="175" t="s">
        <v>16</v>
      </c>
      <c r="W178" s="11"/>
      <c r="X178" s="19" t="s">
        <v>39</v>
      </c>
      <c r="Y178" s="19" t="s">
        <v>39</v>
      </c>
      <c r="Z178" s="19" t="s">
        <v>39</v>
      </c>
      <c r="AA178" s="11"/>
      <c r="AB178" s="17" t="s">
        <v>41</v>
      </c>
      <c r="AC178" s="53" t="s">
        <v>43</v>
      </c>
    </row>
    <row r="179" spans="1:29" s="21" customFormat="1" ht="18.75" customHeight="1" x14ac:dyDescent="0.15">
      <c r="A179" s="26"/>
      <c r="B179" s="176"/>
      <c r="C179" s="177"/>
      <c r="D179" s="177"/>
      <c r="E179" s="177"/>
      <c r="F179" s="178"/>
      <c r="G179" s="179" t="str">
        <f>IF(C181="","",LEFT(C181,FIND("　",C181,1)-1))</f>
        <v>大久保</v>
      </c>
      <c r="H179" s="180"/>
      <c r="I179" s="181"/>
      <c r="J179" s="179" t="str">
        <f>IF(C183="","",LEFT(C183,FIND("　",C183)-1))</f>
        <v>中原</v>
      </c>
      <c r="K179" s="180"/>
      <c r="L179" s="180"/>
      <c r="M179" s="179" t="str">
        <f>IF(C185="","",LEFT(C185,FIND("　",C185)-1))</f>
        <v>野崎</v>
      </c>
      <c r="N179" s="180"/>
      <c r="O179" s="180"/>
      <c r="P179" s="179" t="str">
        <f>IF(C187="","",LEFT(C187,FIND("　",C187)-1))</f>
        <v>浜田</v>
      </c>
      <c r="Q179" s="180"/>
      <c r="R179" s="181"/>
      <c r="S179" s="182"/>
      <c r="T179" s="183"/>
      <c r="U179" s="183"/>
      <c r="V179" s="184"/>
      <c r="W179" s="11"/>
      <c r="X179" s="20" t="s">
        <v>40</v>
      </c>
      <c r="Y179" s="20" t="s">
        <v>40</v>
      </c>
      <c r="Z179" s="20" t="s">
        <v>40</v>
      </c>
      <c r="AA179" s="11"/>
      <c r="AB179" s="18" t="s">
        <v>42</v>
      </c>
      <c r="AC179" s="54"/>
    </row>
    <row r="180" spans="1:29" s="21" customFormat="1" ht="18.75" customHeight="1" x14ac:dyDescent="0.15">
      <c r="A180" s="26"/>
      <c r="B180" s="185">
        <v>1</v>
      </c>
      <c r="C180" s="207" t="s">
        <v>77</v>
      </c>
      <c r="D180" s="187" t="s">
        <v>14</v>
      </c>
      <c r="E180" s="188" t="s">
        <v>65</v>
      </c>
      <c r="F180" s="189" t="s">
        <v>13</v>
      </c>
      <c r="G180" s="270"/>
      <c r="H180" s="271"/>
      <c r="I180" s="271"/>
      <c r="J180" s="272">
        <v>4</v>
      </c>
      <c r="K180" s="273"/>
      <c r="L180" s="274">
        <v>6</v>
      </c>
      <c r="M180" s="272">
        <v>5</v>
      </c>
      <c r="N180" s="273"/>
      <c r="O180" s="274">
        <v>6</v>
      </c>
      <c r="P180" s="272">
        <v>6</v>
      </c>
      <c r="Q180" s="273"/>
      <c r="R180" s="275">
        <v>5</v>
      </c>
      <c r="S180" s="276">
        <f>IF(C180="","",SUM(X180:Z180))</f>
        <v>1</v>
      </c>
      <c r="T180" s="273"/>
      <c r="U180" s="277">
        <f>IF(C180="","",SUM(X181:Z181))</f>
        <v>2</v>
      </c>
      <c r="V180" s="278">
        <v>3</v>
      </c>
      <c r="W180" s="11"/>
      <c r="X180" s="19">
        <f>IF(J180="","",IF(J180&gt;L180,1,0))</f>
        <v>0</v>
      </c>
      <c r="Y180" s="19">
        <f>IF(M180="","",IF(M180&gt;O180,1,0))</f>
        <v>0</v>
      </c>
      <c r="Z180" s="19">
        <f>IF(P180="","",IF(P180&gt;R180,1,0))</f>
        <v>1</v>
      </c>
      <c r="AA180" s="11"/>
      <c r="AB180" s="17">
        <f>J180+M180+P180</f>
        <v>15</v>
      </c>
      <c r="AC180" s="51">
        <f>AB180-AB181</f>
        <v>-2</v>
      </c>
    </row>
    <row r="181" spans="1:29" s="21" customFormat="1" ht="18.75" customHeight="1" x14ac:dyDescent="0.15">
      <c r="A181" s="26"/>
      <c r="B181" s="196"/>
      <c r="C181" s="208" t="s">
        <v>78</v>
      </c>
      <c r="D181" s="198" t="s">
        <v>14</v>
      </c>
      <c r="E181" s="199" t="s">
        <v>66</v>
      </c>
      <c r="F181" s="200" t="s">
        <v>13</v>
      </c>
      <c r="G181" s="279"/>
      <c r="H181" s="280"/>
      <c r="I181" s="280"/>
      <c r="J181" s="281"/>
      <c r="K181" s="282"/>
      <c r="L181" s="283"/>
      <c r="M181" s="281"/>
      <c r="N181" s="282"/>
      <c r="O181" s="283"/>
      <c r="P181" s="281"/>
      <c r="Q181" s="282"/>
      <c r="R181" s="284"/>
      <c r="S181" s="285"/>
      <c r="T181" s="282"/>
      <c r="U181" s="286"/>
      <c r="V181" s="287"/>
      <c r="W181" s="11"/>
      <c r="X181" s="20">
        <f>IF(J180="","",IF(J180&lt;L180,1,0))</f>
        <v>1</v>
      </c>
      <c r="Y181" s="20">
        <f>IF(M180="","",IF(M180&lt;O180,1,0))</f>
        <v>1</v>
      </c>
      <c r="Z181" s="20">
        <f>IF(P180="","",IF(P180&lt;R180,1,0))</f>
        <v>0</v>
      </c>
      <c r="AA181" s="11"/>
      <c r="AB181" s="18">
        <f>L180+O180+R180</f>
        <v>17</v>
      </c>
      <c r="AC181" s="52"/>
    </row>
    <row r="182" spans="1:29" s="21" customFormat="1" ht="18.75" customHeight="1" x14ac:dyDescent="0.15">
      <c r="A182" s="26"/>
      <c r="B182" s="185">
        <v>2</v>
      </c>
      <c r="C182" s="186" t="s">
        <v>79</v>
      </c>
      <c r="D182" s="187" t="s">
        <v>14</v>
      </c>
      <c r="E182" s="188" t="s">
        <v>67</v>
      </c>
      <c r="F182" s="189" t="s">
        <v>13</v>
      </c>
      <c r="G182" s="276">
        <f>IF(L180="","",L180)</f>
        <v>6</v>
      </c>
      <c r="H182" s="273"/>
      <c r="I182" s="277">
        <f>IF(J180="","",J180)</f>
        <v>4</v>
      </c>
      <c r="J182" s="270"/>
      <c r="K182" s="271"/>
      <c r="L182" s="271"/>
      <c r="M182" s="272">
        <v>6</v>
      </c>
      <c r="N182" s="273"/>
      <c r="O182" s="274">
        <v>4</v>
      </c>
      <c r="P182" s="272">
        <v>4</v>
      </c>
      <c r="Q182" s="273"/>
      <c r="R182" s="275">
        <v>6</v>
      </c>
      <c r="S182" s="276">
        <f t="shared" ref="S182" si="86">IF(C182="","",SUM(X182:Z182))</f>
        <v>2</v>
      </c>
      <c r="T182" s="273"/>
      <c r="U182" s="277">
        <f t="shared" ref="U182" si="87">IF(C182="","",SUM(X183:Z183))</f>
        <v>1</v>
      </c>
      <c r="V182" s="278">
        <v>1</v>
      </c>
      <c r="W182" s="11"/>
      <c r="X182" s="19">
        <f>IF(J180="","",IF(L180&gt;J180,1,0))</f>
        <v>1</v>
      </c>
      <c r="Y182" s="19">
        <f>IF(M182="","",IF(M182&gt;O182,1,0))</f>
        <v>1</v>
      </c>
      <c r="Z182" s="19">
        <f>IF(P182="","",IF(P182&gt;R182,1,0))</f>
        <v>0</v>
      </c>
      <c r="AA182" s="11"/>
      <c r="AB182" s="17">
        <f>L180+M182+P182</f>
        <v>16</v>
      </c>
      <c r="AC182" s="51">
        <f>AB182-AB183</f>
        <v>2</v>
      </c>
    </row>
    <row r="183" spans="1:29" s="21" customFormat="1" ht="18.75" customHeight="1" x14ac:dyDescent="0.15">
      <c r="A183" s="26"/>
      <c r="B183" s="196"/>
      <c r="C183" s="197" t="s">
        <v>80</v>
      </c>
      <c r="D183" s="198" t="s">
        <v>14</v>
      </c>
      <c r="E183" s="199" t="s">
        <v>65</v>
      </c>
      <c r="F183" s="200" t="s">
        <v>13</v>
      </c>
      <c r="G183" s="285"/>
      <c r="H183" s="282"/>
      <c r="I183" s="286"/>
      <c r="J183" s="279"/>
      <c r="K183" s="280"/>
      <c r="L183" s="280"/>
      <c r="M183" s="281"/>
      <c r="N183" s="282"/>
      <c r="O183" s="283"/>
      <c r="P183" s="281"/>
      <c r="Q183" s="282"/>
      <c r="R183" s="284"/>
      <c r="S183" s="285"/>
      <c r="T183" s="282"/>
      <c r="U183" s="286"/>
      <c r="V183" s="287"/>
      <c r="W183" s="11"/>
      <c r="X183" s="20">
        <f>IF(J180="","",IF(J180&gt;L180,1,0))</f>
        <v>0</v>
      </c>
      <c r="Y183" s="20">
        <f>IF(M182="","",IF(O182&gt;M182,1,0))</f>
        <v>0</v>
      </c>
      <c r="Z183" s="20">
        <f>IF(P182="","",IF(R182&gt;P182,1,0))</f>
        <v>1</v>
      </c>
      <c r="AA183" s="11"/>
      <c r="AB183" s="18">
        <f>J180+O182+R182</f>
        <v>14</v>
      </c>
      <c r="AC183" s="52"/>
    </row>
    <row r="184" spans="1:29" s="21" customFormat="1" ht="18.75" customHeight="1" x14ac:dyDescent="0.15">
      <c r="A184" s="26"/>
      <c r="B184" s="185">
        <v>3</v>
      </c>
      <c r="C184" s="250" t="s">
        <v>81</v>
      </c>
      <c r="D184" s="139" t="s">
        <v>14</v>
      </c>
      <c r="E184" s="140" t="s">
        <v>66</v>
      </c>
      <c r="F184" s="251" t="s">
        <v>13</v>
      </c>
      <c r="G184" s="276">
        <f>IF(O180="","",O180)</f>
        <v>6</v>
      </c>
      <c r="H184" s="273"/>
      <c r="I184" s="288">
        <f>IF(M180="","",M180)</f>
        <v>5</v>
      </c>
      <c r="J184" s="289">
        <f>IF(O182="","",O182)</f>
        <v>4</v>
      </c>
      <c r="K184" s="273"/>
      <c r="L184" s="290">
        <f>IF(M182="","",M182)</f>
        <v>6</v>
      </c>
      <c r="M184" s="270"/>
      <c r="N184" s="271"/>
      <c r="O184" s="291"/>
      <c r="P184" s="272">
        <v>6</v>
      </c>
      <c r="Q184" s="273"/>
      <c r="R184" s="275">
        <v>2</v>
      </c>
      <c r="S184" s="276">
        <f t="shared" ref="S184" si="88">IF(C184="","",SUM(X184:Z184))</f>
        <v>2</v>
      </c>
      <c r="T184" s="273"/>
      <c r="U184" s="277">
        <f t="shared" ref="U184" si="89">IF(C184="","",SUM(X185:Z185))</f>
        <v>1</v>
      </c>
      <c r="V184" s="278">
        <v>2</v>
      </c>
      <c r="W184" s="11"/>
      <c r="X184" s="19">
        <f>IF(M180="","",IF(O180&gt;M180,1,0))</f>
        <v>1</v>
      </c>
      <c r="Y184" s="19">
        <f>IF(M182="","",IF(O182&gt;M182,1,0))</f>
        <v>0</v>
      </c>
      <c r="Z184" s="19">
        <f>IF(P184="","",IF(P184&gt;R184,1,0))</f>
        <v>1</v>
      </c>
      <c r="AA184" s="11"/>
      <c r="AB184" s="17">
        <f>O180+O182+P184</f>
        <v>16</v>
      </c>
      <c r="AC184" s="51">
        <f>AB184-AB185</f>
        <v>3</v>
      </c>
    </row>
    <row r="185" spans="1:29" s="21" customFormat="1" ht="18.75" customHeight="1" x14ac:dyDescent="0.15">
      <c r="A185" s="26"/>
      <c r="B185" s="196"/>
      <c r="C185" s="250" t="s">
        <v>82</v>
      </c>
      <c r="D185" s="139" t="s">
        <v>14</v>
      </c>
      <c r="E185" s="140" t="s">
        <v>66</v>
      </c>
      <c r="F185" s="251" t="s">
        <v>13</v>
      </c>
      <c r="G185" s="285"/>
      <c r="H185" s="282"/>
      <c r="I185" s="292"/>
      <c r="J185" s="293"/>
      <c r="K185" s="282"/>
      <c r="L185" s="294"/>
      <c r="M185" s="279"/>
      <c r="N185" s="280"/>
      <c r="O185" s="295"/>
      <c r="P185" s="281"/>
      <c r="Q185" s="282"/>
      <c r="R185" s="284"/>
      <c r="S185" s="285"/>
      <c r="T185" s="282"/>
      <c r="U185" s="286"/>
      <c r="V185" s="287"/>
      <c r="W185" s="11"/>
      <c r="X185" s="20">
        <f>IF(M180="","",IF(M180&gt;O180,1,0))</f>
        <v>0</v>
      </c>
      <c r="Y185" s="20">
        <f>IF(M182="","",IF(M182&gt;O182,1,0))</f>
        <v>1</v>
      </c>
      <c r="Z185" s="20">
        <f>IF(P184="","",IF(R184&gt;P184,1,0))</f>
        <v>0</v>
      </c>
      <c r="AA185" s="11"/>
      <c r="AB185" s="18">
        <f>M180+M182+R184</f>
        <v>13</v>
      </c>
      <c r="AC185" s="52"/>
    </row>
    <row r="186" spans="1:29" s="21" customFormat="1" ht="18.75" customHeight="1" x14ac:dyDescent="0.15">
      <c r="A186" s="26"/>
      <c r="B186" s="185">
        <v>4</v>
      </c>
      <c r="C186" s="186" t="s">
        <v>83</v>
      </c>
      <c r="D186" s="187" t="s">
        <v>14</v>
      </c>
      <c r="E186" s="188" t="s">
        <v>65</v>
      </c>
      <c r="F186" s="189" t="s">
        <v>13</v>
      </c>
      <c r="G186" s="276">
        <f>IF(R180="","",R180)</f>
        <v>5</v>
      </c>
      <c r="H186" s="273"/>
      <c r="I186" s="277">
        <f>IF(P180="","",P180)</f>
        <v>6</v>
      </c>
      <c r="J186" s="276">
        <f>IF(R182="","",R182)</f>
        <v>6</v>
      </c>
      <c r="K186" s="273"/>
      <c r="L186" s="277">
        <f>IF(P182="","",P182)</f>
        <v>4</v>
      </c>
      <c r="M186" s="276">
        <f>IF(R184="","",R184)</f>
        <v>2</v>
      </c>
      <c r="N186" s="273"/>
      <c r="O186" s="288">
        <f>IF(P184="","",P184)</f>
        <v>6</v>
      </c>
      <c r="P186" s="270"/>
      <c r="Q186" s="271"/>
      <c r="R186" s="291"/>
      <c r="S186" s="276">
        <f t="shared" ref="S186" si="90">IF(C186="","",SUM(X186:Z186))</f>
        <v>1</v>
      </c>
      <c r="T186" s="273"/>
      <c r="U186" s="277">
        <f t="shared" ref="U186" si="91">IF(C186="","",SUM(X187:Z187))</f>
        <v>2</v>
      </c>
      <c r="V186" s="278">
        <v>4</v>
      </c>
      <c r="W186" s="11"/>
      <c r="X186" s="19">
        <f>IF(P180="","",IF(R180&gt;P180,1,0))</f>
        <v>0</v>
      </c>
      <c r="Y186" s="19">
        <f>IF(P182="","",IF(R182&gt;P182,1,0))</f>
        <v>1</v>
      </c>
      <c r="Z186" s="19">
        <f>IF(P184="","",IF(R184&gt;P184,1,0))</f>
        <v>0</v>
      </c>
      <c r="AA186" s="11"/>
      <c r="AB186" s="17">
        <f>R180+R182+R184</f>
        <v>13</v>
      </c>
      <c r="AC186" s="51">
        <f>AB186-AB187</f>
        <v>-3</v>
      </c>
    </row>
    <row r="187" spans="1:29" s="21" customFormat="1" ht="18.75" customHeight="1" x14ac:dyDescent="0.15">
      <c r="A187" s="26"/>
      <c r="B187" s="196"/>
      <c r="C187" s="197" t="s">
        <v>84</v>
      </c>
      <c r="D187" s="198" t="s">
        <v>14</v>
      </c>
      <c r="E187" s="199" t="s">
        <v>65</v>
      </c>
      <c r="F187" s="200" t="s">
        <v>13</v>
      </c>
      <c r="G187" s="285"/>
      <c r="H187" s="282"/>
      <c r="I187" s="286"/>
      <c r="J187" s="285"/>
      <c r="K187" s="282"/>
      <c r="L187" s="286"/>
      <c r="M187" s="285"/>
      <c r="N187" s="282"/>
      <c r="O187" s="292"/>
      <c r="P187" s="279"/>
      <c r="Q187" s="280"/>
      <c r="R187" s="295"/>
      <c r="S187" s="285"/>
      <c r="T187" s="282"/>
      <c r="U187" s="286"/>
      <c r="V187" s="287"/>
      <c r="W187" s="11"/>
      <c r="X187" s="20">
        <f>IF(P180="","",IF(P180&gt;R180,1,0))</f>
        <v>1</v>
      </c>
      <c r="Y187" s="20">
        <f>IF(P182="","",IF(P182&gt;R182,1,0))</f>
        <v>0</v>
      </c>
      <c r="Z187" s="20">
        <f>IF(P184="","",IF(P184&gt;R184,1,0))</f>
        <v>1</v>
      </c>
      <c r="AA187" s="11"/>
      <c r="AB187" s="18">
        <f>P180+P182+P184</f>
        <v>16</v>
      </c>
      <c r="AC187" s="52"/>
    </row>
    <row r="188" spans="1:29" s="21" customFormat="1" ht="30.75" customHeight="1" x14ac:dyDescent="0.2">
      <c r="A188" s="26"/>
      <c r="B188" s="304"/>
      <c r="C188" s="260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10"/>
      <c r="X188" s="10"/>
      <c r="Y188" s="10"/>
      <c r="Z188" s="11"/>
      <c r="AA188" s="11"/>
      <c r="AB188" s="11"/>
      <c r="AC188" s="11"/>
    </row>
    <row r="189" spans="1:29" ht="18.75" customHeight="1" x14ac:dyDescent="0.15">
      <c r="B189" s="252"/>
      <c r="C189" s="261"/>
      <c r="D189" s="261"/>
      <c r="E189" s="262"/>
      <c r="F189" s="263"/>
      <c r="G189" s="261"/>
      <c r="H189" s="264"/>
      <c r="I189" s="264"/>
      <c r="J189" s="261"/>
      <c r="K189" s="261"/>
      <c r="L189" s="261"/>
      <c r="M189" s="261"/>
      <c r="N189" s="261"/>
      <c r="O189" s="262"/>
      <c r="P189" s="262"/>
      <c r="Q189" s="262"/>
      <c r="R189" s="262"/>
      <c r="S189" s="261"/>
      <c r="T189" s="261"/>
      <c r="U189" s="262"/>
      <c r="V189" s="261"/>
    </row>
    <row r="190" spans="1:29" ht="18.75" customHeight="1" x14ac:dyDescent="0.15">
      <c r="B190" s="252"/>
      <c r="C190" s="261"/>
      <c r="D190" s="261"/>
      <c r="E190" s="262"/>
      <c r="F190" s="263"/>
      <c r="G190" s="261"/>
      <c r="H190" s="264"/>
      <c r="I190" s="264"/>
      <c r="J190" s="261"/>
      <c r="K190" s="261"/>
      <c r="L190" s="261"/>
      <c r="M190" s="261"/>
      <c r="N190" s="261"/>
      <c r="O190" s="262"/>
      <c r="P190" s="262"/>
      <c r="Q190" s="262"/>
      <c r="R190" s="262"/>
      <c r="S190" s="261"/>
      <c r="T190" s="261"/>
      <c r="U190" s="262"/>
      <c r="V190" s="261"/>
    </row>
  </sheetData>
  <mergeCells count="1216">
    <mergeCell ref="AC186:AC187"/>
    <mergeCell ref="AC184:AC185"/>
    <mergeCell ref="B186:B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P186:R187"/>
    <mergeCell ref="S186:S187"/>
    <mergeCell ref="T186:T187"/>
    <mergeCell ref="U186:U187"/>
    <mergeCell ref="V186:V187"/>
    <mergeCell ref="AC182:AC183"/>
    <mergeCell ref="B184:B185"/>
    <mergeCell ref="G184:G185"/>
    <mergeCell ref="H184:H185"/>
    <mergeCell ref="I184:I185"/>
    <mergeCell ref="J184:J185"/>
    <mergeCell ref="K184:K185"/>
    <mergeCell ref="L184:L185"/>
    <mergeCell ref="M184:O185"/>
    <mergeCell ref="P184:P185"/>
    <mergeCell ref="Q184:Q185"/>
    <mergeCell ref="R184:R185"/>
    <mergeCell ref="S184:S185"/>
    <mergeCell ref="T184:T185"/>
    <mergeCell ref="U184:U185"/>
    <mergeCell ref="V184:V185"/>
    <mergeCell ref="AC180:AC181"/>
    <mergeCell ref="B182:B183"/>
    <mergeCell ref="G182:G183"/>
    <mergeCell ref="H182:H183"/>
    <mergeCell ref="I182:I183"/>
    <mergeCell ref="J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U182:U183"/>
    <mergeCell ref="V182:V183"/>
    <mergeCell ref="R180:R181"/>
    <mergeCell ref="S180:S181"/>
    <mergeCell ref="T180:T181"/>
    <mergeCell ref="U180:U181"/>
    <mergeCell ref="V180:V181"/>
    <mergeCell ref="M180:M181"/>
    <mergeCell ref="N180:N181"/>
    <mergeCell ref="O180:O181"/>
    <mergeCell ref="P180:P181"/>
    <mergeCell ref="Q180:Q181"/>
    <mergeCell ref="B180:B181"/>
    <mergeCell ref="G180:I181"/>
    <mergeCell ref="J180:J181"/>
    <mergeCell ref="K180:K181"/>
    <mergeCell ref="L180:L181"/>
    <mergeCell ref="AC175:AC176"/>
    <mergeCell ref="B178:F179"/>
    <mergeCell ref="G178:I178"/>
    <mergeCell ref="J178:L178"/>
    <mergeCell ref="M178:O178"/>
    <mergeCell ref="P178:R178"/>
    <mergeCell ref="S178:U179"/>
    <mergeCell ref="V178:V179"/>
    <mergeCell ref="AC178:AC179"/>
    <mergeCell ref="G179:I179"/>
    <mergeCell ref="J179:L179"/>
    <mergeCell ref="M179:O179"/>
    <mergeCell ref="P179:R179"/>
    <mergeCell ref="AC173:AC174"/>
    <mergeCell ref="B175:B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R176"/>
    <mergeCell ref="S175:S176"/>
    <mergeCell ref="T175:T176"/>
    <mergeCell ref="U175:U176"/>
    <mergeCell ref="V175:V176"/>
    <mergeCell ref="AC171:AC172"/>
    <mergeCell ref="B173:B174"/>
    <mergeCell ref="G173:G174"/>
    <mergeCell ref="H173:H174"/>
    <mergeCell ref="I173:I174"/>
    <mergeCell ref="J173:J174"/>
    <mergeCell ref="K173:K174"/>
    <mergeCell ref="L173:L174"/>
    <mergeCell ref="M173:O174"/>
    <mergeCell ref="P173:P174"/>
    <mergeCell ref="Q173:Q174"/>
    <mergeCell ref="R173:R174"/>
    <mergeCell ref="S173:S174"/>
    <mergeCell ref="T173:T174"/>
    <mergeCell ref="U173:U174"/>
    <mergeCell ref="V173:V174"/>
    <mergeCell ref="AC169:AC170"/>
    <mergeCell ref="B171:B172"/>
    <mergeCell ref="G171:G172"/>
    <mergeCell ref="H171:H172"/>
    <mergeCell ref="I171:I172"/>
    <mergeCell ref="J171:L172"/>
    <mergeCell ref="M171:M172"/>
    <mergeCell ref="N171:N172"/>
    <mergeCell ref="O171:O172"/>
    <mergeCell ref="P171:P172"/>
    <mergeCell ref="Q171:Q172"/>
    <mergeCell ref="R171:R172"/>
    <mergeCell ref="S171:S172"/>
    <mergeCell ref="T171:T172"/>
    <mergeCell ref="U171:U172"/>
    <mergeCell ref="V171:V172"/>
    <mergeCell ref="R169:R170"/>
    <mergeCell ref="S169:S170"/>
    <mergeCell ref="T169:T170"/>
    <mergeCell ref="U169:U170"/>
    <mergeCell ref="V169:V170"/>
    <mergeCell ref="M169:M170"/>
    <mergeCell ref="N169:N170"/>
    <mergeCell ref="O169:O170"/>
    <mergeCell ref="P169:P170"/>
    <mergeCell ref="Q169:Q170"/>
    <mergeCell ref="B169:B170"/>
    <mergeCell ref="G169:I170"/>
    <mergeCell ref="J169:J170"/>
    <mergeCell ref="K169:K170"/>
    <mergeCell ref="L169:L170"/>
    <mergeCell ref="AC164:AC165"/>
    <mergeCell ref="B167:F168"/>
    <mergeCell ref="G167:I167"/>
    <mergeCell ref="J167:L167"/>
    <mergeCell ref="M167:O167"/>
    <mergeCell ref="P167:R167"/>
    <mergeCell ref="S167:U168"/>
    <mergeCell ref="V167:V168"/>
    <mergeCell ref="AC167:AC168"/>
    <mergeCell ref="G168:I168"/>
    <mergeCell ref="J168:L168"/>
    <mergeCell ref="M168:O168"/>
    <mergeCell ref="P168:R168"/>
    <mergeCell ref="AC162:AC163"/>
    <mergeCell ref="B164:B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R165"/>
    <mergeCell ref="S164:S165"/>
    <mergeCell ref="T164:T165"/>
    <mergeCell ref="U164:U165"/>
    <mergeCell ref="V164:V165"/>
    <mergeCell ref="AC160:AC161"/>
    <mergeCell ref="B162:B163"/>
    <mergeCell ref="G162:G163"/>
    <mergeCell ref="H162:H163"/>
    <mergeCell ref="I162:I163"/>
    <mergeCell ref="J162:J163"/>
    <mergeCell ref="K162:K163"/>
    <mergeCell ref="L162:L163"/>
    <mergeCell ref="M162:O163"/>
    <mergeCell ref="P162:P163"/>
    <mergeCell ref="Q162:Q163"/>
    <mergeCell ref="R162:R163"/>
    <mergeCell ref="S162:S163"/>
    <mergeCell ref="T162:T163"/>
    <mergeCell ref="U162:U163"/>
    <mergeCell ref="V162:V163"/>
    <mergeCell ref="AC158:AC159"/>
    <mergeCell ref="B160:B161"/>
    <mergeCell ref="G160:G161"/>
    <mergeCell ref="H160:H161"/>
    <mergeCell ref="I160:I161"/>
    <mergeCell ref="J160:L161"/>
    <mergeCell ref="M160:M161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R158:R159"/>
    <mergeCell ref="S158:S159"/>
    <mergeCell ref="T158:T159"/>
    <mergeCell ref="U158:U159"/>
    <mergeCell ref="V158:V159"/>
    <mergeCell ref="M158:M159"/>
    <mergeCell ref="N158:N159"/>
    <mergeCell ref="O158:O159"/>
    <mergeCell ref="P158:P159"/>
    <mergeCell ref="Q158:Q159"/>
    <mergeCell ref="B158:B159"/>
    <mergeCell ref="G158:I159"/>
    <mergeCell ref="J158:J159"/>
    <mergeCell ref="K158:K159"/>
    <mergeCell ref="L158:L159"/>
    <mergeCell ref="AC153:AC154"/>
    <mergeCell ref="B156:F157"/>
    <mergeCell ref="G156:I156"/>
    <mergeCell ref="J156:L156"/>
    <mergeCell ref="M156:O156"/>
    <mergeCell ref="P156:R156"/>
    <mergeCell ref="S156:U157"/>
    <mergeCell ref="V156:V157"/>
    <mergeCell ref="AC156:AC157"/>
    <mergeCell ref="G157:I157"/>
    <mergeCell ref="J157:L157"/>
    <mergeCell ref="M157:O157"/>
    <mergeCell ref="P157:R157"/>
    <mergeCell ref="AC151:AC152"/>
    <mergeCell ref="B153:B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R154"/>
    <mergeCell ref="S153:S154"/>
    <mergeCell ref="T153:T154"/>
    <mergeCell ref="U153:U154"/>
    <mergeCell ref="V153:V154"/>
    <mergeCell ref="AC149:AC150"/>
    <mergeCell ref="B151:B152"/>
    <mergeCell ref="G151:G152"/>
    <mergeCell ref="H151:H152"/>
    <mergeCell ref="I151:I152"/>
    <mergeCell ref="J151:J152"/>
    <mergeCell ref="K151:K152"/>
    <mergeCell ref="L151:L152"/>
    <mergeCell ref="M151:O152"/>
    <mergeCell ref="P151:P152"/>
    <mergeCell ref="Q151:Q152"/>
    <mergeCell ref="R151:R152"/>
    <mergeCell ref="S151:S152"/>
    <mergeCell ref="T151:T152"/>
    <mergeCell ref="U151:U152"/>
    <mergeCell ref="V151:V152"/>
    <mergeCell ref="AC147:AC148"/>
    <mergeCell ref="B149:B150"/>
    <mergeCell ref="G149:G150"/>
    <mergeCell ref="H149:H150"/>
    <mergeCell ref="I149:I150"/>
    <mergeCell ref="J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R147:R148"/>
    <mergeCell ref="S147:S148"/>
    <mergeCell ref="T147:T148"/>
    <mergeCell ref="U147:U148"/>
    <mergeCell ref="V147:V148"/>
    <mergeCell ref="M147:M148"/>
    <mergeCell ref="N147:N148"/>
    <mergeCell ref="O147:O148"/>
    <mergeCell ref="P147:P148"/>
    <mergeCell ref="Q147:Q148"/>
    <mergeCell ref="B147:B148"/>
    <mergeCell ref="G147:I148"/>
    <mergeCell ref="J147:J148"/>
    <mergeCell ref="K147:K148"/>
    <mergeCell ref="L147:L148"/>
    <mergeCell ref="AC142:AC143"/>
    <mergeCell ref="B145:F146"/>
    <mergeCell ref="G145:I145"/>
    <mergeCell ref="J145:L145"/>
    <mergeCell ref="M145:O145"/>
    <mergeCell ref="P145:R145"/>
    <mergeCell ref="S145:U146"/>
    <mergeCell ref="V145:V146"/>
    <mergeCell ref="AC145:AC146"/>
    <mergeCell ref="G146:I146"/>
    <mergeCell ref="J146:L146"/>
    <mergeCell ref="M146:O146"/>
    <mergeCell ref="P146:R146"/>
    <mergeCell ref="AC140:AC141"/>
    <mergeCell ref="B142:B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R143"/>
    <mergeCell ref="S142:S143"/>
    <mergeCell ref="T142:T143"/>
    <mergeCell ref="U142:U143"/>
    <mergeCell ref="V142:V143"/>
    <mergeCell ref="AC138:AC139"/>
    <mergeCell ref="B140:B141"/>
    <mergeCell ref="G140:G141"/>
    <mergeCell ref="H140:H141"/>
    <mergeCell ref="I140:I141"/>
    <mergeCell ref="J140:J141"/>
    <mergeCell ref="K140:K141"/>
    <mergeCell ref="L140:L141"/>
    <mergeCell ref="M140:O141"/>
    <mergeCell ref="P140:P141"/>
    <mergeCell ref="Q140:Q141"/>
    <mergeCell ref="R140:R141"/>
    <mergeCell ref="S140:S141"/>
    <mergeCell ref="T140:T141"/>
    <mergeCell ref="U140:U141"/>
    <mergeCell ref="V140:V141"/>
    <mergeCell ref="AC136:AC137"/>
    <mergeCell ref="B138:B139"/>
    <mergeCell ref="G138:G139"/>
    <mergeCell ref="H138:H139"/>
    <mergeCell ref="I138:I139"/>
    <mergeCell ref="J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R136:R137"/>
    <mergeCell ref="S136:S137"/>
    <mergeCell ref="T136:T137"/>
    <mergeCell ref="U136:U137"/>
    <mergeCell ref="V136:V137"/>
    <mergeCell ref="M136:M137"/>
    <mergeCell ref="N136:N137"/>
    <mergeCell ref="O136:O137"/>
    <mergeCell ref="P136:P137"/>
    <mergeCell ref="Q136:Q137"/>
    <mergeCell ref="B136:B137"/>
    <mergeCell ref="G136:I137"/>
    <mergeCell ref="J136:J137"/>
    <mergeCell ref="K136:K137"/>
    <mergeCell ref="L136:L137"/>
    <mergeCell ref="AC131:AC132"/>
    <mergeCell ref="B134:F135"/>
    <mergeCell ref="G134:I134"/>
    <mergeCell ref="J134:L134"/>
    <mergeCell ref="M134:O134"/>
    <mergeCell ref="P134:R134"/>
    <mergeCell ref="S134:U135"/>
    <mergeCell ref="V134:V135"/>
    <mergeCell ref="AC134:AC135"/>
    <mergeCell ref="G135:I135"/>
    <mergeCell ref="J135:L135"/>
    <mergeCell ref="M135:O135"/>
    <mergeCell ref="P135:R135"/>
    <mergeCell ref="AC129:AC130"/>
    <mergeCell ref="B131:B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R132"/>
    <mergeCell ref="S131:S132"/>
    <mergeCell ref="T131:T132"/>
    <mergeCell ref="U131:U132"/>
    <mergeCell ref="V131:V132"/>
    <mergeCell ref="AC127:AC128"/>
    <mergeCell ref="B129:B130"/>
    <mergeCell ref="G129:G130"/>
    <mergeCell ref="H129:H130"/>
    <mergeCell ref="I129:I130"/>
    <mergeCell ref="J129:J130"/>
    <mergeCell ref="K129:K130"/>
    <mergeCell ref="L129:L130"/>
    <mergeCell ref="M129:O130"/>
    <mergeCell ref="P129:P130"/>
    <mergeCell ref="Q129:Q130"/>
    <mergeCell ref="R129:R130"/>
    <mergeCell ref="S129:S130"/>
    <mergeCell ref="T129:T130"/>
    <mergeCell ref="U129:U130"/>
    <mergeCell ref="V129:V130"/>
    <mergeCell ref="AC125:AC126"/>
    <mergeCell ref="B127:B128"/>
    <mergeCell ref="G127:G128"/>
    <mergeCell ref="H127:H128"/>
    <mergeCell ref="I127:I128"/>
    <mergeCell ref="J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R125:R126"/>
    <mergeCell ref="S125:S126"/>
    <mergeCell ref="T125:T126"/>
    <mergeCell ref="U125:U126"/>
    <mergeCell ref="V125:V126"/>
    <mergeCell ref="M125:M126"/>
    <mergeCell ref="N125:N126"/>
    <mergeCell ref="O125:O126"/>
    <mergeCell ref="P125:P126"/>
    <mergeCell ref="Q125:Q126"/>
    <mergeCell ref="B125:B126"/>
    <mergeCell ref="G125:I126"/>
    <mergeCell ref="J125:J126"/>
    <mergeCell ref="K125:K126"/>
    <mergeCell ref="L125:L126"/>
    <mergeCell ref="AC119:AC120"/>
    <mergeCell ref="B123:F124"/>
    <mergeCell ref="G123:I123"/>
    <mergeCell ref="J123:L123"/>
    <mergeCell ref="M123:O123"/>
    <mergeCell ref="P123:R123"/>
    <mergeCell ref="S123:U124"/>
    <mergeCell ref="V123:V124"/>
    <mergeCell ref="AC123:AC124"/>
    <mergeCell ref="G124:I124"/>
    <mergeCell ref="J124:L124"/>
    <mergeCell ref="M124:O124"/>
    <mergeCell ref="P124:R124"/>
    <mergeCell ref="AC117:AC118"/>
    <mergeCell ref="B119:B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R120"/>
    <mergeCell ref="S119:S120"/>
    <mergeCell ref="T119:T120"/>
    <mergeCell ref="U119:U120"/>
    <mergeCell ref="V119:V120"/>
    <mergeCell ref="AC115:AC116"/>
    <mergeCell ref="B117:B118"/>
    <mergeCell ref="G117:G118"/>
    <mergeCell ref="H117:H118"/>
    <mergeCell ref="I117:I118"/>
    <mergeCell ref="J117:J118"/>
    <mergeCell ref="K117:K118"/>
    <mergeCell ref="L117:L118"/>
    <mergeCell ref="M117:O118"/>
    <mergeCell ref="P117:P118"/>
    <mergeCell ref="Q117:Q118"/>
    <mergeCell ref="R117:R118"/>
    <mergeCell ref="S117:S118"/>
    <mergeCell ref="T117:T118"/>
    <mergeCell ref="U117:U118"/>
    <mergeCell ref="V117:V118"/>
    <mergeCell ref="AC113:AC114"/>
    <mergeCell ref="B115:B116"/>
    <mergeCell ref="G115:G116"/>
    <mergeCell ref="H115:H116"/>
    <mergeCell ref="I115:I116"/>
    <mergeCell ref="J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R113:R114"/>
    <mergeCell ref="S113:S114"/>
    <mergeCell ref="T113:T114"/>
    <mergeCell ref="U113:U114"/>
    <mergeCell ref="V113:V114"/>
    <mergeCell ref="M113:M114"/>
    <mergeCell ref="N113:N114"/>
    <mergeCell ref="O113:O114"/>
    <mergeCell ref="P113:P114"/>
    <mergeCell ref="Q113:Q114"/>
    <mergeCell ref="B113:B114"/>
    <mergeCell ref="G113:I114"/>
    <mergeCell ref="J113:J114"/>
    <mergeCell ref="K113:K114"/>
    <mergeCell ref="L113:L114"/>
    <mergeCell ref="AC108:AC109"/>
    <mergeCell ref="B111:F112"/>
    <mergeCell ref="G111:I111"/>
    <mergeCell ref="J111:L111"/>
    <mergeCell ref="M111:O111"/>
    <mergeCell ref="P111:R111"/>
    <mergeCell ref="S111:U112"/>
    <mergeCell ref="V111:V112"/>
    <mergeCell ref="AC111:AC112"/>
    <mergeCell ref="G112:I112"/>
    <mergeCell ref="J112:L112"/>
    <mergeCell ref="M112:O112"/>
    <mergeCell ref="P112:R112"/>
    <mergeCell ref="AC106:AC107"/>
    <mergeCell ref="B108:B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R109"/>
    <mergeCell ref="S108:S109"/>
    <mergeCell ref="T108:T109"/>
    <mergeCell ref="U108:U109"/>
    <mergeCell ref="V108:V109"/>
    <mergeCell ref="AC104:AC105"/>
    <mergeCell ref="B106:B107"/>
    <mergeCell ref="G106:G107"/>
    <mergeCell ref="H106:H107"/>
    <mergeCell ref="I106:I107"/>
    <mergeCell ref="J106:J107"/>
    <mergeCell ref="K106:K107"/>
    <mergeCell ref="L106:L107"/>
    <mergeCell ref="M106:O107"/>
    <mergeCell ref="P106:P107"/>
    <mergeCell ref="Q106:Q107"/>
    <mergeCell ref="R106:R107"/>
    <mergeCell ref="S106:S107"/>
    <mergeCell ref="T106:T107"/>
    <mergeCell ref="U106:U107"/>
    <mergeCell ref="V106:V107"/>
    <mergeCell ref="AC102:AC103"/>
    <mergeCell ref="B104:B105"/>
    <mergeCell ref="G104:G105"/>
    <mergeCell ref="H104:H105"/>
    <mergeCell ref="I104:I105"/>
    <mergeCell ref="J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R102:R103"/>
    <mergeCell ref="S102:S103"/>
    <mergeCell ref="T102:T103"/>
    <mergeCell ref="U102:U103"/>
    <mergeCell ref="V102:V103"/>
    <mergeCell ref="M102:M103"/>
    <mergeCell ref="N102:N103"/>
    <mergeCell ref="O102:O103"/>
    <mergeCell ref="P102:P103"/>
    <mergeCell ref="Q102:Q103"/>
    <mergeCell ref="B102:B103"/>
    <mergeCell ref="G102:I103"/>
    <mergeCell ref="J102:J103"/>
    <mergeCell ref="K102:K103"/>
    <mergeCell ref="L102:L103"/>
    <mergeCell ref="AC97:AC98"/>
    <mergeCell ref="B100:F101"/>
    <mergeCell ref="G100:I100"/>
    <mergeCell ref="J100:L100"/>
    <mergeCell ref="M100:O100"/>
    <mergeCell ref="P100:R100"/>
    <mergeCell ref="S100:U101"/>
    <mergeCell ref="V100:V101"/>
    <mergeCell ref="AC100:AC101"/>
    <mergeCell ref="G101:I101"/>
    <mergeCell ref="J101:L101"/>
    <mergeCell ref="M101:O101"/>
    <mergeCell ref="P101:R101"/>
    <mergeCell ref="AC95:AC96"/>
    <mergeCell ref="B97:B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R98"/>
    <mergeCell ref="S97:S98"/>
    <mergeCell ref="T97:T98"/>
    <mergeCell ref="U97:U98"/>
    <mergeCell ref="V97:V98"/>
    <mergeCell ref="AC93:AC94"/>
    <mergeCell ref="B95:B96"/>
    <mergeCell ref="G95:G96"/>
    <mergeCell ref="H95:H96"/>
    <mergeCell ref="I95:I96"/>
    <mergeCell ref="J95:J96"/>
    <mergeCell ref="K95:K96"/>
    <mergeCell ref="L95:L96"/>
    <mergeCell ref="M95:O96"/>
    <mergeCell ref="P95:P96"/>
    <mergeCell ref="Q95:Q96"/>
    <mergeCell ref="R95:R96"/>
    <mergeCell ref="S95:S96"/>
    <mergeCell ref="T95:T96"/>
    <mergeCell ref="U95:U96"/>
    <mergeCell ref="V95:V96"/>
    <mergeCell ref="AC91:AC92"/>
    <mergeCell ref="B93:B94"/>
    <mergeCell ref="G93:G94"/>
    <mergeCell ref="H93:H94"/>
    <mergeCell ref="I93:I94"/>
    <mergeCell ref="J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R91:R92"/>
    <mergeCell ref="S91:S92"/>
    <mergeCell ref="T91:T92"/>
    <mergeCell ref="U91:U92"/>
    <mergeCell ref="V91:V92"/>
    <mergeCell ref="M91:M92"/>
    <mergeCell ref="N91:N92"/>
    <mergeCell ref="O91:O92"/>
    <mergeCell ref="P91:P92"/>
    <mergeCell ref="Q91:Q92"/>
    <mergeCell ref="B91:B92"/>
    <mergeCell ref="G91:I92"/>
    <mergeCell ref="J91:J92"/>
    <mergeCell ref="K91:K92"/>
    <mergeCell ref="L91:L92"/>
    <mergeCell ref="AC86:AC87"/>
    <mergeCell ref="B89:F90"/>
    <mergeCell ref="G89:I89"/>
    <mergeCell ref="J89:L89"/>
    <mergeCell ref="M89:O89"/>
    <mergeCell ref="P89:R89"/>
    <mergeCell ref="S89:U90"/>
    <mergeCell ref="V89:V90"/>
    <mergeCell ref="AC89:AC90"/>
    <mergeCell ref="G90:I90"/>
    <mergeCell ref="J90:L90"/>
    <mergeCell ref="M90:O90"/>
    <mergeCell ref="P90:R90"/>
    <mergeCell ref="AC84:AC85"/>
    <mergeCell ref="B86:B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R87"/>
    <mergeCell ref="S86:S87"/>
    <mergeCell ref="T86:T87"/>
    <mergeCell ref="U86:U87"/>
    <mergeCell ref="V86:V87"/>
    <mergeCell ref="AC82:AC83"/>
    <mergeCell ref="B84:B85"/>
    <mergeCell ref="G84:G85"/>
    <mergeCell ref="H84:H85"/>
    <mergeCell ref="I84:I85"/>
    <mergeCell ref="J84:J85"/>
    <mergeCell ref="K84:K85"/>
    <mergeCell ref="L84:L85"/>
    <mergeCell ref="M84:O85"/>
    <mergeCell ref="P84:P85"/>
    <mergeCell ref="Q84:Q85"/>
    <mergeCell ref="R84:R85"/>
    <mergeCell ref="S84:S85"/>
    <mergeCell ref="T84:T85"/>
    <mergeCell ref="U84:U85"/>
    <mergeCell ref="V84:V85"/>
    <mergeCell ref="AC80:AC81"/>
    <mergeCell ref="B82:B83"/>
    <mergeCell ref="G82:G83"/>
    <mergeCell ref="H82:H83"/>
    <mergeCell ref="I82:I83"/>
    <mergeCell ref="J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R80:R81"/>
    <mergeCell ref="S80:S81"/>
    <mergeCell ref="T80:T81"/>
    <mergeCell ref="U80:U81"/>
    <mergeCell ref="V80:V81"/>
    <mergeCell ref="M80:M81"/>
    <mergeCell ref="N80:N81"/>
    <mergeCell ref="O80:O81"/>
    <mergeCell ref="P80:P81"/>
    <mergeCell ref="Q80:Q81"/>
    <mergeCell ref="B80:B81"/>
    <mergeCell ref="G80:I81"/>
    <mergeCell ref="J80:J81"/>
    <mergeCell ref="K80:K81"/>
    <mergeCell ref="L80:L81"/>
    <mergeCell ref="AC75:AC76"/>
    <mergeCell ref="B78:F79"/>
    <mergeCell ref="G78:I78"/>
    <mergeCell ref="J78:L78"/>
    <mergeCell ref="M78:O78"/>
    <mergeCell ref="P78:R78"/>
    <mergeCell ref="S78:U79"/>
    <mergeCell ref="V78:V79"/>
    <mergeCell ref="AC78:AC79"/>
    <mergeCell ref="G79:I79"/>
    <mergeCell ref="J79:L79"/>
    <mergeCell ref="M79:O79"/>
    <mergeCell ref="P79:R79"/>
    <mergeCell ref="AC73:AC74"/>
    <mergeCell ref="B75:B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R76"/>
    <mergeCell ref="S75:S76"/>
    <mergeCell ref="T75:T76"/>
    <mergeCell ref="U75:U76"/>
    <mergeCell ref="V75:V76"/>
    <mergeCell ref="AC71:AC72"/>
    <mergeCell ref="B73:B74"/>
    <mergeCell ref="G73:G74"/>
    <mergeCell ref="H73:H74"/>
    <mergeCell ref="I73:I74"/>
    <mergeCell ref="J73:J74"/>
    <mergeCell ref="K73:K74"/>
    <mergeCell ref="L73:L74"/>
    <mergeCell ref="M73:O74"/>
    <mergeCell ref="P73:P74"/>
    <mergeCell ref="Q73:Q74"/>
    <mergeCell ref="R73:R74"/>
    <mergeCell ref="S73:S74"/>
    <mergeCell ref="T73:T74"/>
    <mergeCell ref="U73:U74"/>
    <mergeCell ref="V73:V74"/>
    <mergeCell ref="AC69:AC70"/>
    <mergeCell ref="B71:B72"/>
    <mergeCell ref="G71:G72"/>
    <mergeCell ref="H71:H72"/>
    <mergeCell ref="I71:I72"/>
    <mergeCell ref="J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R69:R70"/>
    <mergeCell ref="S69:S70"/>
    <mergeCell ref="T69:T70"/>
    <mergeCell ref="U69:U70"/>
    <mergeCell ref="V69:V70"/>
    <mergeCell ref="M69:M70"/>
    <mergeCell ref="N69:N70"/>
    <mergeCell ref="O69:O70"/>
    <mergeCell ref="P69:P70"/>
    <mergeCell ref="Q69:Q70"/>
    <mergeCell ref="B69:B70"/>
    <mergeCell ref="G69:I70"/>
    <mergeCell ref="J69:J70"/>
    <mergeCell ref="K69:K70"/>
    <mergeCell ref="L69:L70"/>
    <mergeCell ref="AC60:AC61"/>
    <mergeCell ref="B67:F68"/>
    <mergeCell ref="G67:I67"/>
    <mergeCell ref="J67:L67"/>
    <mergeCell ref="M67:O67"/>
    <mergeCell ref="P67:R67"/>
    <mergeCell ref="S67:U68"/>
    <mergeCell ref="V67:V68"/>
    <mergeCell ref="AC67:AC68"/>
    <mergeCell ref="G68:I68"/>
    <mergeCell ref="J68:L68"/>
    <mergeCell ref="M68:O68"/>
    <mergeCell ref="P68:R68"/>
    <mergeCell ref="AC58:AC59"/>
    <mergeCell ref="B60:B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R61"/>
    <mergeCell ref="S60:S61"/>
    <mergeCell ref="T60:T61"/>
    <mergeCell ref="U60:U61"/>
    <mergeCell ref="V60:V61"/>
    <mergeCell ref="AC56:AC57"/>
    <mergeCell ref="B58:B59"/>
    <mergeCell ref="G58:G59"/>
    <mergeCell ref="H58:H59"/>
    <mergeCell ref="I58:I59"/>
    <mergeCell ref="J58:J59"/>
    <mergeCell ref="K58:K59"/>
    <mergeCell ref="L58:L59"/>
    <mergeCell ref="M58:O59"/>
    <mergeCell ref="P58:P59"/>
    <mergeCell ref="Q58:Q59"/>
    <mergeCell ref="R58:R59"/>
    <mergeCell ref="S58:S59"/>
    <mergeCell ref="T58:T59"/>
    <mergeCell ref="U58:U59"/>
    <mergeCell ref="V58:V59"/>
    <mergeCell ref="AC54:AC55"/>
    <mergeCell ref="B56:B57"/>
    <mergeCell ref="G56:G57"/>
    <mergeCell ref="H56:H57"/>
    <mergeCell ref="I56:I57"/>
    <mergeCell ref="J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R54:R55"/>
    <mergeCell ref="S54:S55"/>
    <mergeCell ref="T54:T55"/>
    <mergeCell ref="U54:U55"/>
    <mergeCell ref="V54:V55"/>
    <mergeCell ref="M54:M55"/>
    <mergeCell ref="N54:N55"/>
    <mergeCell ref="O54:O55"/>
    <mergeCell ref="P54:P55"/>
    <mergeCell ref="Q54:Q55"/>
    <mergeCell ref="B54:B55"/>
    <mergeCell ref="G54:I55"/>
    <mergeCell ref="J54:J55"/>
    <mergeCell ref="K54:K55"/>
    <mergeCell ref="L54:L55"/>
    <mergeCell ref="B52:F53"/>
    <mergeCell ref="G52:I52"/>
    <mergeCell ref="J52:L52"/>
    <mergeCell ref="M52:O52"/>
    <mergeCell ref="P52:R52"/>
    <mergeCell ref="S52:U53"/>
    <mergeCell ref="V52:V53"/>
    <mergeCell ref="AC52:AC53"/>
    <mergeCell ref="G53:I53"/>
    <mergeCell ref="J53:L53"/>
    <mergeCell ref="M53:O53"/>
    <mergeCell ref="P53:R53"/>
    <mergeCell ref="AC36:AC37"/>
    <mergeCell ref="AC40:AC41"/>
    <mergeCell ref="AC42:AC43"/>
    <mergeCell ref="AC44:AC45"/>
    <mergeCell ref="S46:S47"/>
    <mergeCell ref="AC46:AC47"/>
    <mergeCell ref="M44:M45"/>
    <mergeCell ref="N44:N45"/>
    <mergeCell ref="O44:O45"/>
    <mergeCell ref="P44:P45"/>
    <mergeCell ref="Q44:Q45"/>
    <mergeCell ref="B44:B45"/>
    <mergeCell ref="G44:G45"/>
    <mergeCell ref="H44:H45"/>
    <mergeCell ref="I44:I45"/>
    <mergeCell ref="J44:L45"/>
    <mergeCell ref="R42:R43"/>
    <mergeCell ref="M42:M43"/>
    <mergeCell ref="N42:N43"/>
    <mergeCell ref="R44:R45"/>
    <mergeCell ref="AC4:AC5"/>
    <mergeCell ref="T48:T49"/>
    <mergeCell ref="U48:U49"/>
    <mergeCell ref="V48:V49"/>
    <mergeCell ref="V44:V45"/>
    <mergeCell ref="S42:S43"/>
    <mergeCell ref="T42:T43"/>
    <mergeCell ref="U42:U43"/>
    <mergeCell ref="V42:V43"/>
    <mergeCell ref="T24:T25"/>
    <mergeCell ref="U24:U25"/>
    <mergeCell ref="V24:V25"/>
    <mergeCell ref="U12:U13"/>
    <mergeCell ref="S6:S7"/>
    <mergeCell ref="V12:V13"/>
    <mergeCell ref="V6:V7"/>
    <mergeCell ref="AC48:AC49"/>
    <mergeCell ref="S44:S45"/>
    <mergeCell ref="T44:T45"/>
    <mergeCell ref="U44:U45"/>
    <mergeCell ref="AC28:AC29"/>
    <mergeCell ref="AC30:AC31"/>
    <mergeCell ref="AC32:AC33"/>
    <mergeCell ref="S34:S35"/>
    <mergeCell ref="AC34:AC35"/>
    <mergeCell ref="AC16:AC17"/>
    <mergeCell ref="AC18:AC19"/>
    <mergeCell ref="AC20:AC21"/>
    <mergeCell ref="S22:S23"/>
    <mergeCell ref="AC22:AC23"/>
    <mergeCell ref="AC24:AC25"/>
    <mergeCell ref="AC6:AC7"/>
    <mergeCell ref="AC8:AC9"/>
    <mergeCell ref="AC10:AC11"/>
    <mergeCell ref="AC12:AC13"/>
    <mergeCell ref="R46:R47"/>
    <mergeCell ref="T46:T47"/>
    <mergeCell ref="U46:U47"/>
    <mergeCell ref="V46:V47"/>
    <mergeCell ref="B48:B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R49"/>
    <mergeCell ref="S48:S49"/>
    <mergeCell ref="K46:K47"/>
    <mergeCell ref="L46:L47"/>
    <mergeCell ref="M46:O47"/>
    <mergeCell ref="P46:P47"/>
    <mergeCell ref="Q46:Q47"/>
    <mergeCell ref="B46:B47"/>
    <mergeCell ref="G46:G47"/>
    <mergeCell ref="H46:H47"/>
    <mergeCell ref="I46:I47"/>
    <mergeCell ref="J46:J47"/>
    <mergeCell ref="O42:O43"/>
    <mergeCell ref="P42:P43"/>
    <mergeCell ref="Q42:Q43"/>
    <mergeCell ref="B42:B43"/>
    <mergeCell ref="G42:I43"/>
    <mergeCell ref="J42:J43"/>
    <mergeCell ref="K42:K43"/>
    <mergeCell ref="L42:L43"/>
    <mergeCell ref="T36:T37"/>
    <mergeCell ref="U36:U37"/>
    <mergeCell ref="V36:V37"/>
    <mergeCell ref="B40:F41"/>
    <mergeCell ref="G40:I40"/>
    <mergeCell ref="J40:L40"/>
    <mergeCell ref="M40:O40"/>
    <mergeCell ref="P40:R40"/>
    <mergeCell ref="S40:U41"/>
    <mergeCell ref="V40:V41"/>
    <mergeCell ref="G41:I41"/>
    <mergeCell ref="J41:L41"/>
    <mergeCell ref="M41:O41"/>
    <mergeCell ref="P41:R41"/>
    <mergeCell ref="R34:R35"/>
    <mergeCell ref="T34:T35"/>
    <mergeCell ref="U34:U35"/>
    <mergeCell ref="V34:V35"/>
    <mergeCell ref="B36:B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R37"/>
    <mergeCell ref="S36:S37"/>
    <mergeCell ref="K34:K35"/>
    <mergeCell ref="L34:L35"/>
    <mergeCell ref="M34:O35"/>
    <mergeCell ref="P34:P35"/>
    <mergeCell ref="Q34:Q35"/>
    <mergeCell ref="B34:B35"/>
    <mergeCell ref="G34:G35"/>
    <mergeCell ref="H34:H35"/>
    <mergeCell ref="I34:I35"/>
    <mergeCell ref="J34:J35"/>
    <mergeCell ref="R32:R33"/>
    <mergeCell ref="S32:S33"/>
    <mergeCell ref="T32:T33"/>
    <mergeCell ref="U32:U33"/>
    <mergeCell ref="V32:V33"/>
    <mergeCell ref="M32:M33"/>
    <mergeCell ref="N32:N33"/>
    <mergeCell ref="O32:O33"/>
    <mergeCell ref="P32:P33"/>
    <mergeCell ref="Q32:Q33"/>
    <mergeCell ref="B32:B33"/>
    <mergeCell ref="G32:G33"/>
    <mergeCell ref="H32:H33"/>
    <mergeCell ref="I32:I33"/>
    <mergeCell ref="J32:L33"/>
    <mergeCell ref="R30:R31"/>
    <mergeCell ref="S30:S31"/>
    <mergeCell ref="T30:T31"/>
    <mergeCell ref="U30:U31"/>
    <mergeCell ref="V30:V31"/>
    <mergeCell ref="M30:M31"/>
    <mergeCell ref="N30:N31"/>
    <mergeCell ref="O30:O31"/>
    <mergeCell ref="P30:P31"/>
    <mergeCell ref="Q30:Q31"/>
    <mergeCell ref="B30:B31"/>
    <mergeCell ref="G30:I31"/>
    <mergeCell ref="J30:J31"/>
    <mergeCell ref="K30:K31"/>
    <mergeCell ref="L30:L31"/>
    <mergeCell ref="B28:F29"/>
    <mergeCell ref="G28:I28"/>
    <mergeCell ref="J28:L28"/>
    <mergeCell ref="M28:O28"/>
    <mergeCell ref="P28:R28"/>
    <mergeCell ref="S28:U29"/>
    <mergeCell ref="V28:V29"/>
    <mergeCell ref="G29:I29"/>
    <mergeCell ref="J29:L29"/>
    <mergeCell ref="M29:O29"/>
    <mergeCell ref="P29:R29"/>
    <mergeCell ref="R22:R23"/>
    <mergeCell ref="T22:T23"/>
    <mergeCell ref="U22:U23"/>
    <mergeCell ref="V22:V23"/>
    <mergeCell ref="B24:B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R25"/>
    <mergeCell ref="S24:S25"/>
    <mergeCell ref="K22:K23"/>
    <mergeCell ref="L22:L23"/>
    <mergeCell ref="M22:O23"/>
    <mergeCell ref="P22:P23"/>
    <mergeCell ref="Q22:Q23"/>
    <mergeCell ref="B22:B23"/>
    <mergeCell ref="G22:G23"/>
    <mergeCell ref="H22:H23"/>
    <mergeCell ref="I22:I23"/>
    <mergeCell ref="J22:J23"/>
    <mergeCell ref="R20:R21"/>
    <mergeCell ref="S20:S21"/>
    <mergeCell ref="T20:T21"/>
    <mergeCell ref="U20:U21"/>
    <mergeCell ref="V20:V21"/>
    <mergeCell ref="M20:M21"/>
    <mergeCell ref="N20:N21"/>
    <mergeCell ref="O20:O21"/>
    <mergeCell ref="P20:P21"/>
    <mergeCell ref="Q20:Q21"/>
    <mergeCell ref="B20:B21"/>
    <mergeCell ref="G20:G21"/>
    <mergeCell ref="H20:H21"/>
    <mergeCell ref="I20:I21"/>
    <mergeCell ref="J20:L21"/>
    <mergeCell ref="S12:S13"/>
    <mergeCell ref="O8:O9"/>
    <mergeCell ref="M8:M9"/>
    <mergeCell ref="N8:N9"/>
    <mergeCell ref="P8:P9"/>
    <mergeCell ref="P10:P11"/>
    <mergeCell ref="R18:R19"/>
    <mergeCell ref="S18:S19"/>
    <mergeCell ref="T18:T19"/>
    <mergeCell ref="U18:U19"/>
    <mergeCell ref="V18:V19"/>
    <mergeCell ref="M18:M19"/>
    <mergeCell ref="N18:N19"/>
    <mergeCell ref="O18:O19"/>
    <mergeCell ref="P18:P19"/>
    <mergeCell ref="Q18:Q19"/>
    <mergeCell ref="B18:B19"/>
    <mergeCell ref="G18:I19"/>
    <mergeCell ref="J18:J19"/>
    <mergeCell ref="K18:K19"/>
    <mergeCell ref="L18:L19"/>
    <mergeCell ref="B16:F17"/>
    <mergeCell ref="G16:I16"/>
    <mergeCell ref="J16:L16"/>
    <mergeCell ref="M16:O16"/>
    <mergeCell ref="P16:R16"/>
    <mergeCell ref="S16:U17"/>
    <mergeCell ref="V16:V17"/>
    <mergeCell ref="G17:I17"/>
    <mergeCell ref="J17:L17"/>
    <mergeCell ref="M17:O17"/>
    <mergeCell ref="P17:R17"/>
    <mergeCell ref="L12:L13"/>
    <mergeCell ref="H8:H9"/>
    <mergeCell ref="H12:H13"/>
    <mergeCell ref="B12:B13"/>
    <mergeCell ref="Q10:Q11"/>
    <mergeCell ref="K10:K11"/>
    <mergeCell ref="H10:H11"/>
    <mergeCell ref="T10:T11"/>
    <mergeCell ref="B10:B11"/>
    <mergeCell ref="G8:G9"/>
    <mergeCell ref="G12:G13"/>
    <mergeCell ref="I8:I9"/>
    <mergeCell ref="V10:V11"/>
    <mergeCell ref="J10:J11"/>
    <mergeCell ref="L10:L11"/>
    <mergeCell ref="J6:J7"/>
    <mergeCell ref="L6:L7"/>
    <mergeCell ref="K6:K7"/>
    <mergeCell ref="K12:K13"/>
    <mergeCell ref="P12:R13"/>
    <mergeCell ref="M12:M13"/>
    <mergeCell ref="N12:N13"/>
    <mergeCell ref="O12:O13"/>
    <mergeCell ref="T6:T7"/>
    <mergeCell ref="T8:T9"/>
    <mergeCell ref="T12:T13"/>
    <mergeCell ref="U6:U7"/>
    <mergeCell ref="U8:U9"/>
    <mergeCell ref="M6:M7"/>
    <mergeCell ref="I12:I13"/>
    <mergeCell ref="J12:J13"/>
    <mergeCell ref="G10:G11"/>
    <mergeCell ref="G4:I4"/>
    <mergeCell ref="J4:L4"/>
    <mergeCell ref="M4:O4"/>
    <mergeCell ref="S4:U5"/>
    <mergeCell ref="V4:V5"/>
    <mergeCell ref="G5:I5"/>
    <mergeCell ref="J5:L5"/>
    <mergeCell ref="M5:O5"/>
    <mergeCell ref="B6:B7"/>
    <mergeCell ref="G6:I7"/>
    <mergeCell ref="O6:O7"/>
    <mergeCell ref="Q8:Q9"/>
    <mergeCell ref="M10:O11"/>
    <mergeCell ref="R8:R9"/>
    <mergeCell ref="R10:R11"/>
    <mergeCell ref="U10:U11"/>
    <mergeCell ref="P4:R4"/>
    <mergeCell ref="P5:R5"/>
    <mergeCell ref="R6:R7"/>
    <mergeCell ref="Q6:Q7"/>
    <mergeCell ref="N6:N7"/>
    <mergeCell ref="P6:P7"/>
    <mergeCell ref="B8:B9"/>
    <mergeCell ref="J8:L9"/>
    <mergeCell ref="V8:V9"/>
    <mergeCell ref="I10:I11"/>
    <mergeCell ref="S8:S9"/>
    <mergeCell ref="B4:F5"/>
    <mergeCell ref="S10:S11"/>
  </mergeCells>
  <phoneticPr fontId="5"/>
  <dataValidations count="1">
    <dataValidation imeMode="on" allowBlank="1" showInputMessage="1" showErrorMessage="1" sqref="C6:C7 C18:C19 C30:C31 C42:C43 C69:C70 C54:C55 C80:C81 C91:C92 C113:C114 C102:C103 C125:C126 C136:C137 C158:C159 C147:C148 C169:C170 C180:C181" xr:uid="{00000000-0002-0000-0000-000000000000}"/>
  </dataValidations>
  <pageMargins left="0.98425196850393704" right="0.74803149606299213" top="0.62992125984251968" bottom="0.48" header="0.51181102362204722" footer="0.26"/>
  <pageSetup paperSize="9" scale="63" fitToHeight="0" orientation="portrait" blackAndWhite="1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1059-09F3-4F98-A024-63E2FCC0E4C8}">
  <dimension ref="A1:AR87"/>
  <sheetViews>
    <sheetView tabSelected="1" workbookViewId="0">
      <selection activeCell="M79" sqref="M79:O80"/>
    </sheetView>
  </sheetViews>
  <sheetFormatPr defaultRowHeight="12" x14ac:dyDescent="0.15"/>
  <cols>
    <col min="1" max="1" width="6" customWidth="1"/>
    <col min="2" max="2" width="4.140625" customWidth="1"/>
    <col min="3" max="3" width="16.28515625" customWidth="1"/>
    <col min="4" max="4" width="8.28515625" customWidth="1"/>
    <col min="5" max="5" width="9.42578125" customWidth="1"/>
    <col min="6" max="6" width="11.5703125" customWidth="1"/>
    <col min="7" max="7" width="9" customWidth="1"/>
    <col min="8" max="8" width="5.5703125" customWidth="1"/>
    <col min="9" max="9" width="7.5703125" customWidth="1"/>
    <col min="10" max="10" width="6.7109375" customWidth="1"/>
    <col min="11" max="11" width="6" customWidth="1"/>
    <col min="12" max="12" width="5.85546875" customWidth="1"/>
    <col min="13" max="18" width="4.140625" customWidth="1"/>
    <col min="19" max="19" width="7.140625" customWidth="1"/>
    <col min="20" max="20" width="4.140625" customWidth="1"/>
    <col min="21" max="23" width="5.7109375" customWidth="1"/>
    <col min="24" max="24" width="2.85546875" customWidth="1"/>
    <col min="25" max="26" width="5.7109375" customWidth="1"/>
    <col min="27" max="27" width="4.140625" customWidth="1"/>
    <col min="28" max="28" width="17.140625" customWidth="1"/>
    <col min="29" max="29" width="2.140625" customWidth="1"/>
    <col min="30" max="30" width="9.42578125" customWidth="1"/>
    <col min="31" max="31" width="2.140625" customWidth="1"/>
    <col min="32" max="43" width="4.140625" customWidth="1"/>
    <col min="44" max="44" width="7.140625" customWidth="1"/>
  </cols>
  <sheetData>
    <row r="1" spans="1:12" ht="17.25" x14ac:dyDescent="0.2">
      <c r="A1" s="69" t="s">
        <v>185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0.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24" customHeight="1" x14ac:dyDescent="0.2">
      <c r="A3" s="66" t="s">
        <v>186</v>
      </c>
      <c r="B3" s="66"/>
      <c r="C3" s="34"/>
      <c r="D3" s="34"/>
      <c r="E3" s="35"/>
      <c r="F3" s="35"/>
    </row>
    <row r="4" spans="1:12" ht="13.5" customHeight="1" x14ac:dyDescent="0.2">
      <c r="A4" s="49"/>
      <c r="B4" s="49"/>
      <c r="C4" s="34"/>
      <c r="D4" s="34"/>
      <c r="E4" s="35"/>
      <c r="F4" s="35"/>
      <c r="I4" s="153"/>
      <c r="J4" s="153"/>
      <c r="K4" s="153"/>
    </row>
    <row r="5" spans="1:12" ht="9" customHeight="1" x14ac:dyDescent="0.15">
      <c r="A5" s="57">
        <v>1</v>
      </c>
      <c r="B5" s="58" t="s">
        <v>105</v>
      </c>
      <c r="C5" s="58"/>
      <c r="D5" s="61" t="s">
        <v>190</v>
      </c>
      <c r="E5" s="58" t="s">
        <v>106</v>
      </c>
      <c r="F5" s="58"/>
      <c r="G5" s="61" t="s">
        <v>188</v>
      </c>
      <c r="H5" s="35"/>
      <c r="I5" s="154"/>
      <c r="J5" s="154"/>
      <c r="K5" s="154"/>
      <c r="L5" s="37"/>
    </row>
    <row r="6" spans="1:12" ht="9" customHeight="1" x14ac:dyDescent="0.15">
      <c r="A6" s="57"/>
      <c r="B6" s="58"/>
      <c r="C6" s="58"/>
      <c r="D6" s="61"/>
      <c r="E6" s="58"/>
      <c r="F6" s="58"/>
      <c r="G6" s="61"/>
      <c r="H6" s="41"/>
      <c r="I6" s="155"/>
      <c r="J6" s="154"/>
      <c r="K6" s="154"/>
      <c r="L6" s="37"/>
    </row>
    <row r="7" spans="1:12" ht="13.5" customHeight="1" x14ac:dyDescent="0.15">
      <c r="A7" s="57"/>
      <c r="B7" s="58"/>
      <c r="C7" s="58"/>
      <c r="D7" s="61"/>
      <c r="E7" s="58"/>
      <c r="F7" s="58"/>
      <c r="G7" s="61"/>
      <c r="H7" s="35"/>
      <c r="I7" s="154"/>
      <c r="J7" s="156">
        <v>3</v>
      </c>
      <c r="K7" s="157"/>
      <c r="L7" s="37"/>
    </row>
    <row r="8" spans="1:12" ht="6.75" customHeight="1" x14ac:dyDescent="0.15">
      <c r="A8" s="57"/>
      <c r="B8" s="60"/>
      <c r="C8" s="60"/>
      <c r="D8" s="61"/>
      <c r="E8" s="60"/>
      <c r="F8" s="60"/>
      <c r="G8" s="61"/>
      <c r="H8" s="35"/>
      <c r="I8" s="154"/>
      <c r="J8" s="158"/>
      <c r="K8" s="157"/>
      <c r="L8" s="37"/>
    </row>
    <row r="9" spans="1:12" ht="9" customHeight="1" x14ac:dyDescent="0.15">
      <c r="A9" s="265">
        <v>2</v>
      </c>
      <c r="B9" s="266" t="s">
        <v>91</v>
      </c>
      <c r="C9" s="266"/>
      <c r="D9" s="267" t="s">
        <v>187</v>
      </c>
      <c r="E9" s="266" t="s">
        <v>92</v>
      </c>
      <c r="F9" s="266"/>
      <c r="G9" s="267" t="s">
        <v>199</v>
      </c>
      <c r="H9" s="35"/>
      <c r="I9" s="154"/>
      <c r="J9" s="219"/>
      <c r="K9" s="157"/>
      <c r="L9" s="37"/>
    </row>
    <row r="10" spans="1:12" ht="11.25" customHeight="1" x14ac:dyDescent="0.15">
      <c r="A10" s="265"/>
      <c r="B10" s="266"/>
      <c r="C10" s="268"/>
      <c r="D10" s="267"/>
      <c r="E10" s="266"/>
      <c r="F10" s="268"/>
      <c r="G10" s="267"/>
      <c r="H10" s="213"/>
      <c r="I10" s="217"/>
      <c r="J10" s="216">
        <v>6</v>
      </c>
      <c r="K10" s="221"/>
      <c r="L10" s="37"/>
    </row>
    <row r="11" spans="1:12" ht="13.5" customHeight="1" x14ac:dyDescent="0.15">
      <c r="A11" s="265"/>
      <c r="B11" s="266"/>
      <c r="C11" s="268"/>
      <c r="D11" s="267"/>
      <c r="E11" s="266"/>
      <c r="F11" s="268"/>
      <c r="G11" s="267"/>
      <c r="H11" s="214"/>
      <c r="I11" s="218">
        <v>6</v>
      </c>
      <c r="J11" s="216"/>
      <c r="K11" s="221"/>
      <c r="L11" s="37"/>
    </row>
    <row r="12" spans="1:12" ht="3" customHeight="1" x14ac:dyDescent="0.15">
      <c r="A12" s="265"/>
      <c r="B12" s="269"/>
      <c r="C12" s="269"/>
      <c r="D12" s="267"/>
      <c r="E12" s="269"/>
      <c r="F12" s="269"/>
      <c r="G12" s="267"/>
      <c r="H12" s="35"/>
      <c r="I12" s="215"/>
      <c r="J12" s="159"/>
      <c r="K12" s="221"/>
      <c r="L12" s="151" t="s">
        <v>200</v>
      </c>
    </row>
    <row r="13" spans="1:12" ht="11.25" customHeight="1" x14ac:dyDescent="0.15">
      <c r="A13" s="57">
        <v>3</v>
      </c>
      <c r="B13" s="58" t="s">
        <v>111</v>
      </c>
      <c r="C13" s="58"/>
      <c r="D13" s="61" t="s">
        <v>189</v>
      </c>
      <c r="E13" s="58" t="s">
        <v>112</v>
      </c>
      <c r="F13" s="58"/>
      <c r="G13" s="61" t="s">
        <v>189</v>
      </c>
      <c r="H13" s="35"/>
      <c r="I13" s="162">
        <v>1</v>
      </c>
      <c r="J13" s="157"/>
      <c r="K13" s="220">
        <v>6</v>
      </c>
      <c r="L13" s="151"/>
    </row>
    <row r="14" spans="1:12" ht="8.25" customHeight="1" x14ac:dyDescent="0.15">
      <c r="A14" s="57"/>
      <c r="B14" s="58"/>
      <c r="C14" s="59"/>
      <c r="D14" s="61"/>
      <c r="E14" s="58"/>
      <c r="F14" s="59"/>
      <c r="G14" s="61"/>
      <c r="H14" s="43"/>
      <c r="I14" s="161"/>
      <c r="J14" s="157"/>
      <c r="K14" s="222"/>
      <c r="L14" s="151"/>
    </row>
    <row r="15" spans="1:12" ht="11.25" customHeight="1" x14ac:dyDescent="0.15">
      <c r="A15" s="57"/>
      <c r="B15" s="58"/>
      <c r="C15" s="59"/>
      <c r="D15" s="61"/>
      <c r="E15" s="58"/>
      <c r="F15" s="59"/>
      <c r="G15" s="61"/>
      <c r="H15" s="35"/>
      <c r="I15" s="154"/>
      <c r="J15" s="157"/>
      <c r="K15" s="148">
        <v>5</v>
      </c>
      <c r="L15" s="152"/>
    </row>
    <row r="16" spans="1:12" ht="0.75" customHeight="1" x14ac:dyDescent="0.15">
      <c r="A16" s="57"/>
      <c r="B16" s="60"/>
      <c r="C16" s="60"/>
      <c r="D16" s="61"/>
      <c r="E16" s="60"/>
      <c r="F16" s="60"/>
      <c r="G16" s="61"/>
      <c r="H16" s="35"/>
      <c r="I16" s="154"/>
      <c r="J16" s="154"/>
      <c r="K16" s="161"/>
      <c r="L16" s="152"/>
    </row>
    <row r="17" spans="1:12" ht="7.5" customHeight="1" x14ac:dyDescent="0.15">
      <c r="A17" s="57">
        <v>4</v>
      </c>
      <c r="B17" s="58" t="s">
        <v>115</v>
      </c>
      <c r="C17" s="58"/>
      <c r="D17" s="61" t="s">
        <v>191</v>
      </c>
      <c r="E17" s="58" t="s">
        <v>116</v>
      </c>
      <c r="F17" s="58"/>
      <c r="G17" s="61" t="s">
        <v>191</v>
      </c>
      <c r="H17" s="35"/>
      <c r="I17" s="154"/>
      <c r="J17" s="154"/>
      <c r="K17" s="161"/>
      <c r="L17" s="152"/>
    </row>
    <row r="18" spans="1:12" ht="10.5" customHeight="1" x14ac:dyDescent="0.15">
      <c r="A18" s="57"/>
      <c r="B18" s="58"/>
      <c r="C18" s="59"/>
      <c r="D18" s="61"/>
      <c r="E18" s="58"/>
      <c r="F18" s="59"/>
      <c r="G18" s="61"/>
      <c r="H18" s="223"/>
      <c r="I18" s="224"/>
      <c r="J18" s="163">
        <v>6</v>
      </c>
      <c r="K18" s="160"/>
      <c r="L18" s="37"/>
    </row>
    <row r="19" spans="1:12" ht="12" customHeight="1" x14ac:dyDescent="0.15">
      <c r="A19" s="57"/>
      <c r="B19" s="58"/>
      <c r="C19" s="59"/>
      <c r="D19" s="61"/>
      <c r="E19" s="58"/>
      <c r="F19" s="59"/>
      <c r="G19" s="61"/>
      <c r="H19" s="35"/>
      <c r="I19" s="226"/>
      <c r="J19" s="164"/>
      <c r="K19" s="160"/>
      <c r="L19" s="37"/>
    </row>
    <row r="20" spans="1:12" ht="2.25" customHeight="1" x14ac:dyDescent="0.15">
      <c r="A20" s="57"/>
      <c r="B20" s="60"/>
      <c r="C20" s="60"/>
      <c r="D20" s="61"/>
      <c r="E20" s="60"/>
      <c r="F20" s="60"/>
      <c r="G20" s="61"/>
      <c r="H20" s="35"/>
      <c r="I20" s="154"/>
      <c r="J20" s="161"/>
      <c r="K20" s="160"/>
      <c r="L20" s="37"/>
    </row>
    <row r="21" spans="1:12" ht="13.5" customHeight="1" x14ac:dyDescent="0.15">
      <c r="A21" s="57">
        <v>5</v>
      </c>
      <c r="B21" s="58" t="s">
        <v>89</v>
      </c>
      <c r="C21" s="58"/>
      <c r="D21" s="61" t="s">
        <v>199</v>
      </c>
      <c r="E21" s="58" t="s">
        <v>90</v>
      </c>
      <c r="F21" s="58"/>
      <c r="G21" s="61" t="s">
        <v>199</v>
      </c>
      <c r="H21" s="35"/>
      <c r="I21" s="154"/>
      <c r="J21" s="225">
        <v>4</v>
      </c>
      <c r="K21" s="157"/>
      <c r="L21" s="37"/>
    </row>
    <row r="22" spans="1:12" ht="3" customHeight="1" x14ac:dyDescent="0.15">
      <c r="A22" s="57"/>
      <c r="B22" s="58"/>
      <c r="C22" s="59"/>
      <c r="D22" s="61"/>
      <c r="E22" s="58"/>
      <c r="F22" s="59"/>
      <c r="G22" s="61"/>
      <c r="H22" s="41"/>
      <c r="I22" s="155"/>
      <c r="J22" s="161"/>
      <c r="K22" s="157"/>
      <c r="L22" s="37"/>
    </row>
    <row r="23" spans="1:12" ht="0.75" customHeight="1" x14ac:dyDescent="0.15">
      <c r="A23" s="57"/>
      <c r="B23" s="58"/>
      <c r="C23" s="59"/>
      <c r="D23" s="61"/>
      <c r="E23" s="58"/>
      <c r="F23" s="59"/>
      <c r="G23" s="61"/>
      <c r="H23" s="35"/>
      <c r="I23" s="154"/>
      <c r="J23" s="154"/>
      <c r="K23" s="157"/>
      <c r="L23" s="37"/>
    </row>
    <row r="24" spans="1:12" ht="18" customHeight="1" x14ac:dyDescent="0.15">
      <c r="A24" s="57"/>
      <c r="B24" s="60"/>
      <c r="C24" s="60"/>
      <c r="D24" s="61"/>
      <c r="E24" s="60"/>
      <c r="F24" s="60"/>
      <c r="G24" s="61"/>
      <c r="H24" s="35"/>
      <c r="I24" s="39"/>
      <c r="J24" s="39"/>
      <c r="K24" s="39"/>
      <c r="L24" s="39"/>
    </row>
    <row r="25" spans="1:12" ht="17.25" x14ac:dyDescent="0.2">
      <c r="A25" s="32"/>
      <c r="B25" s="32"/>
      <c r="C25" s="32"/>
      <c r="D25" s="32"/>
      <c r="E25" s="32"/>
      <c r="F25" s="32"/>
      <c r="G25" s="32"/>
      <c r="H25" s="32"/>
      <c r="I25" s="46"/>
      <c r="J25" s="46"/>
      <c r="K25" s="46"/>
      <c r="L25" s="47"/>
    </row>
    <row r="26" spans="1:12" ht="8.25" customHeight="1" x14ac:dyDescent="0.2">
      <c r="A26" s="32"/>
      <c r="B26" s="32"/>
      <c r="C26" s="32"/>
      <c r="D26" s="32"/>
      <c r="E26" s="32"/>
      <c r="F26" s="32"/>
      <c r="G26" s="32"/>
      <c r="H26" s="32"/>
      <c r="I26" s="46"/>
      <c r="J26" s="46"/>
      <c r="K26" s="46"/>
      <c r="L26" s="47"/>
    </row>
    <row r="27" spans="1:12" ht="27.75" customHeight="1" x14ac:dyDescent="0.2">
      <c r="A27" s="66" t="s">
        <v>192</v>
      </c>
      <c r="B27" s="66"/>
      <c r="C27" s="34"/>
      <c r="D27" s="40"/>
      <c r="E27" s="35"/>
      <c r="F27" s="35"/>
      <c r="I27" s="39"/>
      <c r="J27" s="39"/>
      <c r="K27" s="39"/>
      <c r="L27" s="39"/>
    </row>
    <row r="28" spans="1:12" ht="11.25" customHeight="1" x14ac:dyDescent="0.2">
      <c r="A28" s="49"/>
      <c r="B28" s="49"/>
      <c r="C28" s="34"/>
      <c r="D28" s="40"/>
      <c r="E28" s="35"/>
      <c r="F28" s="35"/>
      <c r="I28" s="39"/>
      <c r="J28" s="39"/>
      <c r="K28" s="39"/>
      <c r="L28" s="39"/>
    </row>
    <row r="29" spans="1:12" ht="7.5" customHeight="1" x14ac:dyDescent="0.15">
      <c r="A29" s="57">
        <v>1</v>
      </c>
      <c r="B29" s="58" t="s">
        <v>163</v>
      </c>
      <c r="C29" s="58"/>
      <c r="D29" s="61" t="s">
        <v>191</v>
      </c>
      <c r="E29" s="58" t="s">
        <v>164</v>
      </c>
      <c r="F29" s="58"/>
      <c r="G29" s="61" t="s">
        <v>201</v>
      </c>
      <c r="H29" s="35"/>
      <c r="I29" s="39"/>
      <c r="J29" s="37"/>
      <c r="K29" s="37"/>
      <c r="L29" s="37"/>
    </row>
    <row r="30" spans="1:12" ht="8.25" customHeight="1" x14ac:dyDescent="0.15">
      <c r="A30" s="57"/>
      <c r="B30" s="58"/>
      <c r="C30" s="59"/>
      <c r="D30" s="61"/>
      <c r="E30" s="58"/>
      <c r="F30" s="59"/>
      <c r="G30" s="61"/>
      <c r="H30" s="223"/>
      <c r="I30" s="39"/>
      <c r="J30" s="37"/>
      <c r="K30" s="37"/>
      <c r="L30" s="37"/>
    </row>
    <row r="31" spans="1:12" ht="6.75" customHeight="1" x14ac:dyDescent="0.15">
      <c r="A31" s="57"/>
      <c r="B31" s="58"/>
      <c r="C31" s="59"/>
      <c r="D31" s="61"/>
      <c r="E31" s="58"/>
      <c r="F31" s="59"/>
      <c r="G31" s="61"/>
      <c r="H31" s="214"/>
      <c r="I31" s="220">
        <v>6</v>
      </c>
      <c r="J31" s="37"/>
      <c r="K31" s="65"/>
      <c r="L31" s="37"/>
    </row>
    <row r="32" spans="1:12" ht="8.25" customHeight="1" x14ac:dyDescent="0.15">
      <c r="A32" s="57"/>
      <c r="B32" s="60"/>
      <c r="C32" s="60"/>
      <c r="D32" s="61"/>
      <c r="E32" s="60"/>
      <c r="F32" s="60"/>
      <c r="G32" s="61"/>
      <c r="H32" s="228"/>
      <c r="I32" s="229"/>
      <c r="J32" s="37"/>
      <c r="K32" s="65"/>
      <c r="L32" s="37"/>
    </row>
    <row r="33" spans="1:12" ht="8.25" customHeight="1" x14ac:dyDescent="0.15">
      <c r="A33" s="57">
        <v>2</v>
      </c>
      <c r="B33" s="58" t="s">
        <v>157</v>
      </c>
      <c r="C33" s="58"/>
      <c r="D33" s="61" t="s">
        <v>190</v>
      </c>
      <c r="E33" s="58" t="s">
        <v>158</v>
      </c>
      <c r="F33" s="58"/>
      <c r="G33" s="61" t="s">
        <v>190</v>
      </c>
      <c r="H33" s="35"/>
      <c r="I33" s="230">
        <v>3</v>
      </c>
      <c r="J33" s="48"/>
      <c r="K33" s="65"/>
      <c r="L33" s="37"/>
    </row>
    <row r="34" spans="1:12" ht="8.25" customHeight="1" x14ac:dyDescent="0.15">
      <c r="A34" s="57"/>
      <c r="B34" s="58"/>
      <c r="C34" s="59"/>
      <c r="D34" s="61"/>
      <c r="E34" s="58"/>
      <c r="F34" s="59"/>
      <c r="G34" s="61"/>
      <c r="H34" s="35"/>
      <c r="I34" s="231"/>
      <c r="J34" s="149">
        <v>5</v>
      </c>
      <c r="K34" s="151" t="s">
        <v>202</v>
      </c>
      <c r="L34" s="37"/>
    </row>
    <row r="35" spans="1:12" ht="9" customHeight="1" x14ac:dyDescent="0.15">
      <c r="A35" s="57"/>
      <c r="B35" s="58"/>
      <c r="C35" s="59"/>
      <c r="D35" s="61"/>
      <c r="E35" s="58"/>
      <c r="F35" s="59"/>
      <c r="G35" s="61"/>
      <c r="H35" s="38"/>
      <c r="I35" s="166"/>
      <c r="J35" s="149"/>
      <c r="K35" s="151"/>
      <c r="L35" s="37"/>
    </row>
    <row r="36" spans="1:12" ht="6" customHeight="1" x14ac:dyDescent="0.15">
      <c r="A36" s="57"/>
      <c r="B36" s="60"/>
      <c r="C36" s="60"/>
      <c r="D36" s="61"/>
      <c r="E36" s="60"/>
      <c r="F36" s="60"/>
      <c r="G36" s="61"/>
      <c r="H36" s="35"/>
      <c r="I36" s="166"/>
      <c r="J36" s="232"/>
      <c r="K36" s="151"/>
      <c r="L36" s="37"/>
    </row>
    <row r="37" spans="1:12" ht="8.25" customHeight="1" x14ac:dyDescent="0.15">
      <c r="A37" s="57">
        <v>3</v>
      </c>
      <c r="B37" s="58" t="s">
        <v>167</v>
      </c>
      <c r="C37" s="58"/>
      <c r="D37" s="61" t="s">
        <v>190</v>
      </c>
      <c r="E37" s="58" t="s">
        <v>168</v>
      </c>
      <c r="F37" s="58"/>
      <c r="G37" s="61" t="s">
        <v>193</v>
      </c>
      <c r="H37" s="35"/>
      <c r="I37" s="235"/>
      <c r="J37" s="233">
        <v>6</v>
      </c>
      <c r="K37" s="152"/>
      <c r="L37" s="37"/>
    </row>
    <row r="38" spans="1:12" ht="8.25" customHeight="1" x14ac:dyDescent="0.15">
      <c r="A38" s="57"/>
      <c r="B38" s="58"/>
      <c r="C38" s="59"/>
      <c r="D38" s="61"/>
      <c r="E38" s="58"/>
      <c r="F38" s="59"/>
      <c r="G38" s="61"/>
      <c r="H38" s="41"/>
      <c r="I38" s="235"/>
      <c r="J38" s="233"/>
      <c r="K38" s="152"/>
      <c r="L38" s="65"/>
    </row>
    <row r="39" spans="1:12" ht="8.25" customHeight="1" x14ac:dyDescent="0.15">
      <c r="A39" s="57"/>
      <c r="B39" s="58"/>
      <c r="C39" s="59"/>
      <c r="D39" s="61"/>
      <c r="E39" s="58"/>
      <c r="F39" s="59"/>
      <c r="G39" s="61"/>
      <c r="H39" s="35"/>
      <c r="I39" s="234">
        <v>2</v>
      </c>
      <c r="J39" s="233"/>
      <c r="K39" s="152"/>
      <c r="L39" s="65"/>
    </row>
    <row r="40" spans="1:12" ht="8.25" customHeight="1" x14ac:dyDescent="0.15">
      <c r="A40" s="57"/>
      <c r="B40" s="60"/>
      <c r="C40" s="60"/>
      <c r="D40" s="61"/>
      <c r="E40" s="60"/>
      <c r="F40" s="60"/>
      <c r="G40" s="61"/>
      <c r="H40" s="35"/>
      <c r="I40" s="239"/>
      <c r="J40" s="37"/>
      <c r="K40" s="37"/>
      <c r="L40" s="65"/>
    </row>
    <row r="41" spans="1:12" ht="6.75" customHeight="1" x14ac:dyDescent="0.15">
      <c r="A41" s="265">
        <v>4</v>
      </c>
      <c r="B41" s="266" t="s">
        <v>155</v>
      </c>
      <c r="C41" s="266"/>
      <c r="D41" s="267" t="s">
        <v>190</v>
      </c>
      <c r="E41" s="266" t="s">
        <v>156</v>
      </c>
      <c r="F41" s="266"/>
      <c r="G41" s="267" t="s">
        <v>199</v>
      </c>
      <c r="H41" s="228"/>
      <c r="I41" s="227">
        <v>6</v>
      </c>
      <c r="J41" s="37"/>
      <c r="K41" s="37"/>
      <c r="L41" s="55"/>
    </row>
    <row r="42" spans="1:12" ht="6" customHeight="1" x14ac:dyDescent="0.15">
      <c r="A42" s="265"/>
      <c r="B42" s="266"/>
      <c r="C42" s="268"/>
      <c r="D42" s="267"/>
      <c r="E42" s="266"/>
      <c r="F42" s="268"/>
      <c r="G42" s="267"/>
      <c r="H42" s="238"/>
      <c r="I42" s="237"/>
      <c r="J42" s="65"/>
      <c r="K42" s="37"/>
      <c r="L42" s="55"/>
    </row>
    <row r="43" spans="1:12" ht="8.25" customHeight="1" x14ac:dyDescent="0.15">
      <c r="A43" s="265"/>
      <c r="B43" s="266"/>
      <c r="C43" s="268"/>
      <c r="D43" s="267"/>
      <c r="E43" s="266"/>
      <c r="F43" s="268"/>
      <c r="G43" s="267"/>
      <c r="H43" s="236"/>
      <c r="I43" s="39"/>
      <c r="J43" s="65"/>
      <c r="K43" s="37"/>
      <c r="L43" s="55"/>
    </row>
    <row r="44" spans="1:12" ht="7.5" customHeight="1" x14ac:dyDescent="0.15">
      <c r="A44" s="265"/>
      <c r="B44" s="269"/>
      <c r="C44" s="269"/>
      <c r="D44" s="267"/>
      <c r="E44" s="269"/>
      <c r="F44" s="269"/>
      <c r="G44" s="267"/>
      <c r="H44" s="35"/>
      <c r="I44" s="39"/>
      <c r="J44" s="65"/>
      <c r="K44" s="37"/>
      <c r="L44" s="37"/>
    </row>
    <row r="45" spans="1:12" ht="9" customHeight="1" x14ac:dyDescent="0.15">
      <c r="A45" s="57"/>
      <c r="B45" s="67"/>
      <c r="C45" s="67"/>
      <c r="D45" s="61"/>
      <c r="E45" s="67"/>
      <c r="F45" s="67"/>
      <c r="G45" s="61"/>
      <c r="H45" s="35"/>
      <c r="I45" s="42"/>
      <c r="J45" s="55"/>
      <c r="K45" s="37"/>
      <c r="L45" s="37"/>
    </row>
    <row r="46" spans="1:12" ht="13.5" hidden="1" x14ac:dyDescent="0.15">
      <c r="A46" s="57"/>
      <c r="B46" s="63"/>
      <c r="C46" s="68"/>
      <c r="D46" s="61"/>
      <c r="E46" s="63"/>
      <c r="F46" s="68"/>
      <c r="G46" s="61"/>
      <c r="H46" s="35"/>
      <c r="I46" s="42"/>
      <c r="J46" s="55"/>
      <c r="K46" s="65"/>
      <c r="L46" s="37"/>
    </row>
    <row r="47" spans="1:12" ht="13.5" hidden="1" x14ac:dyDescent="0.15">
      <c r="A47" s="57"/>
      <c r="B47" s="63"/>
      <c r="C47" s="68"/>
      <c r="D47" s="61"/>
      <c r="E47" s="63"/>
      <c r="F47" s="68"/>
      <c r="G47" s="61"/>
      <c r="H47" s="35"/>
      <c r="I47" s="42"/>
      <c r="J47" s="55"/>
      <c r="K47" s="65"/>
      <c r="L47" s="37"/>
    </row>
    <row r="48" spans="1:12" ht="13.5" hidden="1" x14ac:dyDescent="0.15">
      <c r="A48" s="57"/>
      <c r="B48" s="63"/>
      <c r="C48" s="63"/>
      <c r="D48" s="61"/>
      <c r="E48" s="63"/>
      <c r="F48" s="63"/>
      <c r="G48" s="61"/>
      <c r="H48" s="35"/>
      <c r="I48" s="42"/>
      <c r="J48" s="44"/>
      <c r="K48" s="65"/>
      <c r="L48" s="37"/>
    </row>
    <row r="49" spans="1:37" ht="24" customHeight="1" x14ac:dyDescent="0.2">
      <c r="A49" s="66" t="s">
        <v>194</v>
      </c>
      <c r="B49" s="66"/>
      <c r="C49" s="34"/>
      <c r="D49" s="34"/>
      <c r="E49" s="35"/>
      <c r="F49" s="35"/>
      <c r="I49" s="39"/>
      <c r="J49" s="39"/>
      <c r="K49" s="36"/>
      <c r="L49" s="36"/>
    </row>
    <row r="50" spans="1:37" ht="11.25" customHeight="1" x14ac:dyDescent="0.2">
      <c r="A50" s="49"/>
      <c r="B50" s="49"/>
      <c r="C50" s="34"/>
      <c r="D50" s="34"/>
      <c r="E50" s="35"/>
      <c r="F50" s="35"/>
      <c r="I50" s="39"/>
      <c r="J50" s="39"/>
      <c r="K50" s="36"/>
      <c r="L50" s="36"/>
    </row>
    <row r="51" spans="1:37" ht="7.5" customHeight="1" x14ac:dyDescent="0.15">
      <c r="A51" s="265">
        <v>1</v>
      </c>
      <c r="B51" s="266" t="s">
        <v>129</v>
      </c>
      <c r="C51" s="266"/>
      <c r="D51" s="267" t="s">
        <v>190</v>
      </c>
      <c r="E51" s="266" t="s">
        <v>130</v>
      </c>
      <c r="F51" s="266"/>
      <c r="G51" s="267" t="s">
        <v>190</v>
      </c>
      <c r="H51" s="35"/>
      <c r="I51" s="39"/>
      <c r="J51" s="37"/>
      <c r="K51" s="37"/>
      <c r="L51" s="37"/>
    </row>
    <row r="52" spans="1:37" ht="6" customHeight="1" x14ac:dyDescent="0.15">
      <c r="A52" s="265"/>
      <c r="B52" s="266"/>
      <c r="C52" s="268"/>
      <c r="D52" s="267"/>
      <c r="E52" s="266"/>
      <c r="F52" s="268"/>
      <c r="G52" s="267"/>
      <c r="H52" s="223"/>
      <c r="I52" s="39"/>
      <c r="J52" s="37"/>
      <c r="K52" s="37"/>
      <c r="L52" s="37"/>
    </row>
    <row r="53" spans="1:37" ht="7.5" customHeight="1" x14ac:dyDescent="0.15">
      <c r="A53" s="265"/>
      <c r="B53" s="266"/>
      <c r="C53" s="268"/>
      <c r="D53" s="267"/>
      <c r="E53" s="266"/>
      <c r="F53" s="268"/>
      <c r="G53" s="267"/>
      <c r="H53" s="214"/>
      <c r="I53" s="220">
        <v>6</v>
      </c>
      <c r="J53" s="37"/>
      <c r="K53" s="65"/>
      <c r="L53" s="37"/>
    </row>
    <row r="54" spans="1:37" ht="8.25" customHeight="1" x14ac:dyDescent="0.15">
      <c r="A54" s="265"/>
      <c r="B54" s="269"/>
      <c r="C54" s="269"/>
      <c r="D54" s="267"/>
      <c r="E54" s="269"/>
      <c r="F54" s="269"/>
      <c r="G54" s="267"/>
      <c r="H54" s="228"/>
      <c r="I54" s="229"/>
      <c r="J54" s="37"/>
      <c r="K54" s="65"/>
      <c r="L54" s="37"/>
    </row>
    <row r="55" spans="1:37" ht="7.5" customHeight="1" x14ac:dyDescent="0.15">
      <c r="A55" s="57">
        <v>2</v>
      </c>
      <c r="B55" s="58" t="s">
        <v>183</v>
      </c>
      <c r="C55" s="58"/>
      <c r="D55" s="61" t="s">
        <v>190</v>
      </c>
      <c r="E55" s="58" t="s">
        <v>141</v>
      </c>
      <c r="F55" s="58"/>
      <c r="G55" s="61" t="s">
        <v>190</v>
      </c>
      <c r="H55" s="35"/>
      <c r="I55" s="234">
        <v>5</v>
      </c>
      <c r="J55" s="44"/>
      <c r="K55" s="65"/>
      <c r="L55" s="37"/>
    </row>
    <row r="56" spans="1:37" ht="6.75" customHeight="1" x14ac:dyDescent="0.15">
      <c r="A56" s="57"/>
      <c r="B56" s="58"/>
      <c r="C56" s="59"/>
      <c r="D56" s="61"/>
      <c r="E56" s="58"/>
      <c r="F56" s="59"/>
      <c r="G56" s="61"/>
      <c r="H56" s="35"/>
      <c r="I56" s="240"/>
      <c r="J56" s="241">
        <v>6</v>
      </c>
      <c r="K56" s="151" t="s">
        <v>203</v>
      </c>
      <c r="L56" s="37"/>
    </row>
    <row r="57" spans="1:37" ht="8.25" customHeight="1" x14ac:dyDescent="0.15">
      <c r="A57" s="57"/>
      <c r="B57" s="58"/>
      <c r="C57" s="59"/>
      <c r="D57" s="61"/>
      <c r="E57" s="58"/>
      <c r="F57" s="59"/>
      <c r="G57" s="61"/>
      <c r="H57" s="38"/>
      <c r="I57" s="235"/>
      <c r="J57" s="241"/>
      <c r="K57" s="151"/>
      <c r="L57" s="37"/>
    </row>
    <row r="58" spans="1:37" ht="7.5" customHeight="1" x14ac:dyDescent="0.15">
      <c r="A58" s="57"/>
      <c r="B58" s="60"/>
      <c r="C58" s="60"/>
      <c r="D58" s="61"/>
      <c r="E58" s="60"/>
      <c r="F58" s="60"/>
      <c r="G58" s="61"/>
      <c r="H58" s="35"/>
      <c r="I58" s="235"/>
      <c r="J58" s="242"/>
      <c r="K58" s="151"/>
      <c r="L58" s="65"/>
    </row>
    <row r="59" spans="1:37" ht="6.75" customHeight="1" x14ac:dyDescent="0.15">
      <c r="A59" s="57">
        <v>3</v>
      </c>
      <c r="B59" s="58" t="s">
        <v>146</v>
      </c>
      <c r="C59" s="58"/>
      <c r="D59" s="61" t="s">
        <v>190</v>
      </c>
      <c r="E59" s="58" t="s">
        <v>147</v>
      </c>
      <c r="F59" s="58"/>
      <c r="G59" s="61" t="s">
        <v>190</v>
      </c>
      <c r="H59" s="35"/>
      <c r="I59" s="166"/>
      <c r="J59" s="149">
        <v>5</v>
      </c>
      <c r="K59" s="152"/>
      <c r="L59" s="65"/>
    </row>
    <row r="60" spans="1:37" ht="8.25" customHeight="1" x14ac:dyDescent="0.15">
      <c r="A60" s="57"/>
      <c r="B60" s="58"/>
      <c r="C60" s="59"/>
      <c r="D60" s="61"/>
      <c r="E60" s="58"/>
      <c r="F60" s="59"/>
      <c r="G60" s="61"/>
      <c r="H60" s="41"/>
      <c r="I60" s="166"/>
      <c r="J60" s="149"/>
      <c r="K60" s="152"/>
      <c r="L60" s="65"/>
    </row>
    <row r="61" spans="1:37" ht="6.75" customHeight="1" x14ac:dyDescent="0.15">
      <c r="A61" s="57"/>
      <c r="B61" s="58"/>
      <c r="C61" s="59"/>
      <c r="D61" s="61"/>
      <c r="E61" s="58"/>
      <c r="F61" s="59"/>
      <c r="G61" s="61"/>
      <c r="H61" s="35"/>
      <c r="I61" s="244">
        <v>5</v>
      </c>
      <c r="J61" s="149"/>
      <c r="K61" s="152"/>
      <c r="L61" s="55"/>
    </row>
    <row r="62" spans="1:37" ht="8.25" customHeight="1" x14ac:dyDescent="0.15">
      <c r="A62" s="57"/>
      <c r="B62" s="60"/>
      <c r="C62" s="60"/>
      <c r="D62" s="61"/>
      <c r="E62" s="60"/>
      <c r="F62" s="60"/>
      <c r="G62" s="61"/>
      <c r="H62" s="35"/>
      <c r="I62" s="245"/>
      <c r="J62" s="45"/>
      <c r="K62" s="37"/>
      <c r="L62" s="55"/>
    </row>
    <row r="63" spans="1:37" ht="7.5" customHeight="1" x14ac:dyDescent="0.15">
      <c r="A63" s="57">
        <v>4</v>
      </c>
      <c r="B63" s="58" t="s">
        <v>125</v>
      </c>
      <c r="C63" s="58"/>
      <c r="D63" s="61" t="s">
        <v>193</v>
      </c>
      <c r="E63" s="58" t="s">
        <v>126</v>
      </c>
      <c r="F63" s="58"/>
      <c r="G63" s="61" t="s">
        <v>193</v>
      </c>
      <c r="H63" s="35"/>
      <c r="I63" s="150">
        <v>6</v>
      </c>
      <c r="J63" s="37"/>
      <c r="K63" s="37"/>
      <c r="L63" s="55"/>
    </row>
    <row r="64" spans="1:37" ht="6" customHeight="1" x14ac:dyDescent="0.15">
      <c r="A64" s="57"/>
      <c r="B64" s="58"/>
      <c r="C64" s="59"/>
      <c r="D64" s="61"/>
      <c r="E64" s="58"/>
      <c r="F64" s="59"/>
      <c r="G64" s="61"/>
      <c r="H64" s="243"/>
      <c r="I64" s="165"/>
      <c r="J64" s="65"/>
      <c r="K64" s="65"/>
      <c r="L64" s="37"/>
      <c r="AK64" s="35"/>
    </row>
    <row r="65" spans="1:44" ht="6.75" customHeight="1" x14ac:dyDescent="0.15">
      <c r="A65" s="57"/>
      <c r="B65" s="58"/>
      <c r="C65" s="59"/>
      <c r="D65" s="61"/>
      <c r="E65" s="58"/>
      <c r="F65" s="59"/>
      <c r="G65" s="61"/>
      <c r="H65" s="236"/>
      <c r="I65" s="39"/>
      <c r="J65" s="65"/>
      <c r="K65" s="65"/>
      <c r="L65" s="37"/>
    </row>
    <row r="66" spans="1:44" ht="7.5" customHeight="1" x14ac:dyDescent="0.15">
      <c r="A66" s="57"/>
      <c r="B66" s="60"/>
      <c r="C66" s="60"/>
      <c r="D66" s="61"/>
      <c r="E66" s="60"/>
      <c r="F66" s="60"/>
      <c r="G66" s="61"/>
      <c r="H66" s="35"/>
      <c r="I66" s="39"/>
      <c r="J66" s="65"/>
      <c r="K66" s="65"/>
      <c r="L66" s="37"/>
    </row>
    <row r="67" spans="1:44" ht="13.5" x14ac:dyDescent="0.15">
      <c r="A67" s="62"/>
      <c r="B67" s="63"/>
      <c r="C67" s="63"/>
      <c r="D67" s="64"/>
      <c r="E67" s="63"/>
      <c r="F67" s="63"/>
      <c r="G67" s="64"/>
      <c r="H67" s="35"/>
      <c r="I67" s="39"/>
      <c r="J67" s="37"/>
      <c r="K67" s="55"/>
      <c r="L67" s="37"/>
    </row>
    <row r="68" spans="1:44" ht="13.5" hidden="1" x14ac:dyDescent="0.15">
      <c r="A68" s="62"/>
      <c r="B68" s="63"/>
      <c r="C68" s="63"/>
      <c r="D68" s="64"/>
      <c r="E68" s="63"/>
      <c r="F68" s="63"/>
      <c r="G68" s="64"/>
      <c r="H68" s="35"/>
      <c r="I68" s="39"/>
      <c r="J68" s="37"/>
      <c r="K68" s="55"/>
      <c r="L68" s="37"/>
    </row>
    <row r="69" spans="1:44" ht="13.5" hidden="1" x14ac:dyDescent="0.15">
      <c r="A69" s="62"/>
      <c r="B69" s="63"/>
      <c r="C69" s="63"/>
      <c r="D69" s="64"/>
      <c r="E69" s="63"/>
      <c r="F69" s="63"/>
      <c r="G69" s="64"/>
      <c r="H69" s="35"/>
      <c r="I69" s="39"/>
      <c r="J69" s="37"/>
      <c r="K69" s="55"/>
      <c r="L69" s="37"/>
    </row>
    <row r="70" spans="1:44" ht="13.5" hidden="1" x14ac:dyDescent="0.15">
      <c r="A70" s="62"/>
      <c r="B70" s="63"/>
      <c r="C70" s="63"/>
      <c r="D70" s="64"/>
      <c r="E70" s="63"/>
      <c r="F70" s="63"/>
      <c r="G70" s="64"/>
      <c r="H70" s="35"/>
      <c r="I70" s="39"/>
      <c r="J70" s="39"/>
      <c r="K70" s="39"/>
      <c r="L70" s="39"/>
    </row>
    <row r="71" spans="1:44" ht="28.5" customHeight="1" x14ac:dyDescent="0.15">
      <c r="A71" s="56" t="s">
        <v>198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44" ht="11.25" customHeight="1" x14ac:dyDescent="0.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U72" s="35"/>
      <c r="V72" s="35"/>
      <c r="W72" s="35"/>
      <c r="X72" s="35"/>
      <c r="Y72" s="35"/>
      <c r="Z72" s="35"/>
    </row>
    <row r="73" spans="1:44" ht="27" customHeight="1" x14ac:dyDescent="0.15">
      <c r="A73" s="25"/>
      <c r="B73" s="137"/>
      <c r="C73" s="137"/>
      <c r="D73" s="137"/>
      <c r="E73" s="137"/>
      <c r="F73" s="137"/>
      <c r="G73" s="126"/>
      <c r="H73" s="126"/>
      <c r="I73" s="126"/>
      <c r="J73" s="126"/>
      <c r="K73" s="126"/>
      <c r="L73" s="126"/>
      <c r="M73" s="126"/>
      <c r="N73" s="126"/>
      <c r="O73" s="126"/>
      <c r="P73" s="127"/>
      <c r="Q73" s="127"/>
      <c r="R73" s="127"/>
      <c r="S73" s="128"/>
      <c r="T73" s="11"/>
      <c r="U73" s="28"/>
      <c r="V73" s="28"/>
      <c r="W73" s="28"/>
      <c r="X73" s="11"/>
      <c r="Y73" s="11"/>
      <c r="Z73" s="124"/>
      <c r="AA73" s="137"/>
      <c r="AB73" s="137"/>
      <c r="AC73" s="137"/>
      <c r="AD73" s="137"/>
      <c r="AE73" s="137"/>
      <c r="AF73" s="305"/>
      <c r="AG73" s="305"/>
      <c r="AH73" s="305"/>
      <c r="AI73" s="305"/>
      <c r="AJ73" s="305"/>
      <c r="AK73" s="305"/>
      <c r="AL73" s="305"/>
      <c r="AM73" s="305"/>
      <c r="AN73" s="305"/>
      <c r="AO73" s="306"/>
      <c r="AP73" s="306"/>
      <c r="AQ73" s="306"/>
      <c r="AR73" s="307"/>
    </row>
    <row r="74" spans="1:44" ht="17.25" customHeight="1" x14ac:dyDescent="0.15">
      <c r="A74" s="25"/>
      <c r="B74" s="137"/>
      <c r="C74" s="137"/>
      <c r="D74" s="137"/>
      <c r="E74" s="137"/>
      <c r="F74" s="137"/>
      <c r="G74" s="126"/>
      <c r="H74" s="126"/>
      <c r="I74" s="126"/>
      <c r="J74" s="126"/>
      <c r="K74" s="126"/>
      <c r="L74" s="126"/>
      <c r="M74" s="126"/>
      <c r="N74" s="126"/>
      <c r="O74" s="126"/>
      <c r="P74" s="127"/>
      <c r="Q74" s="127"/>
      <c r="R74" s="127"/>
      <c r="S74" s="128"/>
      <c r="T74" s="11"/>
      <c r="U74" s="28"/>
      <c r="V74" s="28"/>
      <c r="W74" s="28"/>
      <c r="X74" s="11"/>
      <c r="Y74" s="11"/>
      <c r="Z74" s="124"/>
      <c r="AA74" s="137"/>
      <c r="AB74" s="137"/>
      <c r="AC74" s="137"/>
      <c r="AD74" s="137"/>
      <c r="AE74" s="137"/>
      <c r="AF74" s="305"/>
      <c r="AG74" s="305"/>
      <c r="AH74" s="305"/>
      <c r="AI74" s="305"/>
      <c r="AJ74" s="305"/>
      <c r="AK74" s="305"/>
      <c r="AL74" s="305"/>
      <c r="AM74" s="305"/>
      <c r="AN74" s="305"/>
      <c r="AO74" s="306"/>
      <c r="AP74" s="306"/>
      <c r="AQ74" s="306"/>
      <c r="AR74" s="307"/>
    </row>
    <row r="75" spans="1:44" ht="17.25" customHeight="1" x14ac:dyDescent="0.15">
      <c r="A75" s="25"/>
      <c r="B75" s="129"/>
      <c r="C75" s="138"/>
      <c r="D75" s="139"/>
      <c r="E75" s="140"/>
      <c r="F75" s="141"/>
      <c r="G75" s="130"/>
      <c r="H75" s="130"/>
      <c r="I75" s="130"/>
      <c r="J75" s="143"/>
      <c r="K75" s="144"/>
      <c r="L75" s="145"/>
      <c r="M75" s="143"/>
      <c r="N75" s="144"/>
      <c r="O75" s="145"/>
      <c r="P75" s="131"/>
      <c r="Q75" s="130"/>
      <c r="R75" s="132"/>
      <c r="S75" s="147"/>
      <c r="T75" s="11"/>
      <c r="U75" s="28"/>
      <c r="V75" s="28"/>
      <c r="W75" s="28"/>
      <c r="X75" s="11"/>
      <c r="Y75" s="11"/>
      <c r="Z75" s="125"/>
      <c r="AA75" s="308"/>
      <c r="AB75" s="138"/>
      <c r="AC75" s="139"/>
      <c r="AD75" s="140"/>
      <c r="AE75" s="141"/>
      <c r="AF75" s="309"/>
      <c r="AG75" s="309"/>
      <c r="AH75" s="309"/>
      <c r="AI75" s="310"/>
      <c r="AJ75" s="309"/>
      <c r="AK75" s="311"/>
      <c r="AL75" s="310"/>
      <c r="AM75" s="309"/>
      <c r="AN75" s="311"/>
      <c r="AO75" s="312"/>
      <c r="AP75" s="309"/>
      <c r="AQ75" s="313"/>
      <c r="AR75" s="314"/>
    </row>
    <row r="76" spans="1:44" ht="19.5" customHeight="1" x14ac:dyDescent="0.15">
      <c r="A76" s="25"/>
      <c r="B76" s="129"/>
      <c r="C76" s="138"/>
      <c r="D76" s="139"/>
      <c r="E76" s="140"/>
      <c r="F76" s="141"/>
      <c r="G76" s="130"/>
      <c r="H76" s="130"/>
      <c r="I76" s="130"/>
      <c r="J76" s="143"/>
      <c r="K76" s="144"/>
      <c r="L76" s="145"/>
      <c r="M76" s="143"/>
      <c r="N76" s="144"/>
      <c r="O76" s="145"/>
      <c r="P76" s="131"/>
      <c r="Q76" s="130"/>
      <c r="R76" s="132"/>
      <c r="S76" s="147"/>
      <c r="T76" s="11"/>
      <c r="U76" s="28"/>
      <c r="V76" s="28"/>
      <c r="W76" s="28"/>
      <c r="X76" s="11"/>
      <c r="Y76" s="11"/>
      <c r="Z76" s="125"/>
      <c r="AA76" s="308"/>
      <c r="AB76" s="138"/>
      <c r="AC76" s="139"/>
      <c r="AD76" s="140"/>
      <c r="AE76" s="141"/>
      <c r="AF76" s="309"/>
      <c r="AG76" s="309"/>
      <c r="AH76" s="309"/>
      <c r="AI76" s="310"/>
      <c r="AJ76" s="309"/>
      <c r="AK76" s="311"/>
      <c r="AL76" s="310"/>
      <c r="AM76" s="309"/>
      <c r="AN76" s="311"/>
      <c r="AO76" s="312"/>
      <c r="AP76" s="309"/>
      <c r="AQ76" s="313"/>
      <c r="AR76" s="314"/>
    </row>
    <row r="77" spans="1:44" ht="14.25" customHeight="1" x14ac:dyDescent="0.15">
      <c r="A77" s="25"/>
      <c r="B77" s="129"/>
      <c r="C77" s="142"/>
      <c r="D77" s="139"/>
      <c r="E77" s="140"/>
      <c r="F77" s="141"/>
      <c r="G77" s="133"/>
      <c r="H77" s="134"/>
      <c r="I77" s="135"/>
      <c r="J77" s="144"/>
      <c r="K77" s="144"/>
      <c r="L77" s="144"/>
      <c r="M77" s="143"/>
      <c r="N77" s="144"/>
      <c r="O77" s="146"/>
      <c r="P77" s="131"/>
      <c r="Q77" s="130"/>
      <c r="R77" s="132"/>
      <c r="S77" s="147"/>
      <c r="T77" s="11"/>
      <c r="U77" s="28"/>
      <c r="V77" s="28"/>
      <c r="W77" s="28"/>
      <c r="X77" s="11"/>
      <c r="Y77" s="11"/>
      <c r="Z77" s="125"/>
      <c r="AA77" s="308"/>
      <c r="AB77" s="142"/>
      <c r="AC77" s="139"/>
      <c r="AD77" s="140"/>
      <c r="AE77" s="141"/>
      <c r="AF77" s="312"/>
      <c r="AG77" s="309"/>
      <c r="AH77" s="313"/>
      <c r="AI77" s="309"/>
      <c r="AJ77" s="309"/>
      <c r="AK77" s="309"/>
      <c r="AL77" s="310"/>
      <c r="AM77" s="309"/>
      <c r="AN77" s="315"/>
      <c r="AO77" s="312"/>
      <c r="AP77" s="309"/>
      <c r="AQ77" s="313"/>
      <c r="AR77" s="314"/>
    </row>
    <row r="78" spans="1:44" ht="21" customHeight="1" x14ac:dyDescent="0.15">
      <c r="A78" s="25"/>
      <c r="B78" s="129"/>
      <c r="C78" s="142"/>
      <c r="D78" s="139"/>
      <c r="E78" s="140"/>
      <c r="F78" s="141"/>
      <c r="G78" s="133"/>
      <c r="H78" s="134"/>
      <c r="I78" s="135"/>
      <c r="J78" s="144"/>
      <c r="K78" s="144"/>
      <c r="L78" s="144"/>
      <c r="M78" s="143"/>
      <c r="N78" s="144"/>
      <c r="O78" s="146"/>
      <c r="P78" s="131"/>
      <c r="Q78" s="130"/>
      <c r="R78" s="132"/>
      <c r="S78" s="147"/>
      <c r="T78" s="11"/>
      <c r="U78" s="28"/>
      <c r="V78" s="28"/>
      <c r="W78" s="28"/>
      <c r="X78" s="11"/>
      <c r="Y78" s="11"/>
      <c r="Z78" s="125"/>
      <c r="AA78" s="308"/>
      <c r="AB78" s="142"/>
      <c r="AC78" s="139"/>
      <c r="AD78" s="140"/>
      <c r="AE78" s="141"/>
      <c r="AF78" s="312"/>
      <c r="AG78" s="309"/>
      <c r="AH78" s="313"/>
      <c r="AI78" s="309"/>
      <c r="AJ78" s="309"/>
      <c r="AK78" s="309"/>
      <c r="AL78" s="310"/>
      <c r="AM78" s="309"/>
      <c r="AN78" s="315"/>
      <c r="AO78" s="312"/>
      <c r="AP78" s="309"/>
      <c r="AQ78" s="313"/>
      <c r="AR78" s="314"/>
    </row>
    <row r="79" spans="1:44" ht="17.25" customHeight="1" x14ac:dyDescent="0.15">
      <c r="A79" s="25"/>
      <c r="B79" s="129"/>
      <c r="C79" s="138"/>
      <c r="D79" s="139"/>
      <c r="E79" s="140"/>
      <c r="F79" s="141"/>
      <c r="G79" s="133"/>
      <c r="H79" s="134"/>
      <c r="I79" s="135"/>
      <c r="J79" s="136"/>
      <c r="K79" s="130"/>
      <c r="L79" s="136"/>
      <c r="M79" s="130"/>
      <c r="N79" s="130"/>
      <c r="O79" s="130"/>
      <c r="P79" s="131"/>
      <c r="Q79" s="130"/>
      <c r="R79" s="132"/>
      <c r="S79" s="147"/>
      <c r="T79" s="11"/>
      <c r="U79" s="28"/>
      <c r="V79" s="28"/>
      <c r="W79" s="28"/>
      <c r="X79" s="11"/>
      <c r="Y79" s="11"/>
      <c r="Z79" s="125"/>
      <c r="AA79" s="308"/>
      <c r="AB79" s="138"/>
      <c r="AC79" s="139"/>
      <c r="AD79" s="140"/>
      <c r="AE79" s="141"/>
      <c r="AF79" s="312"/>
      <c r="AG79" s="309"/>
      <c r="AH79" s="313"/>
      <c r="AI79" s="309"/>
      <c r="AJ79" s="309"/>
      <c r="AK79" s="316"/>
      <c r="AL79" s="309"/>
      <c r="AM79" s="309"/>
      <c r="AN79" s="309"/>
      <c r="AO79" s="312"/>
      <c r="AP79" s="309"/>
      <c r="AQ79" s="313"/>
      <c r="AR79" s="314"/>
    </row>
    <row r="80" spans="1:44" ht="17.25" customHeight="1" x14ac:dyDescent="0.15">
      <c r="A80" s="25"/>
      <c r="B80" s="129"/>
      <c r="C80" s="138"/>
      <c r="D80" s="139"/>
      <c r="E80" s="140"/>
      <c r="F80" s="141"/>
      <c r="G80" s="133"/>
      <c r="H80" s="134"/>
      <c r="I80" s="135"/>
      <c r="J80" s="136"/>
      <c r="K80" s="130"/>
      <c r="L80" s="136"/>
      <c r="M80" s="130"/>
      <c r="N80" s="130"/>
      <c r="O80" s="130"/>
      <c r="P80" s="131"/>
      <c r="Q80" s="130"/>
      <c r="R80" s="132"/>
      <c r="S80" s="147"/>
      <c r="T80" s="11"/>
      <c r="U80" s="28"/>
      <c r="V80" s="28"/>
      <c r="W80" s="28"/>
      <c r="X80" s="11"/>
      <c r="Y80" s="11"/>
      <c r="Z80" s="125"/>
      <c r="AA80" s="308"/>
      <c r="AB80" s="138"/>
      <c r="AC80" s="139"/>
      <c r="AD80" s="140"/>
      <c r="AE80" s="141"/>
      <c r="AF80" s="312"/>
      <c r="AG80" s="309"/>
      <c r="AH80" s="313"/>
      <c r="AI80" s="309"/>
      <c r="AJ80" s="309"/>
      <c r="AK80" s="316"/>
      <c r="AL80" s="309"/>
      <c r="AM80" s="309"/>
      <c r="AN80" s="309"/>
      <c r="AO80" s="312"/>
      <c r="AP80" s="309"/>
      <c r="AQ80" s="313"/>
      <c r="AR80" s="314"/>
    </row>
    <row r="81" spans="21:26" x14ac:dyDescent="0.15">
      <c r="U81" s="35"/>
      <c r="V81" s="35"/>
      <c r="W81" s="35"/>
      <c r="X81" s="35"/>
      <c r="Y81" s="35"/>
      <c r="Z81" s="35"/>
    </row>
    <row r="83" spans="21:26" ht="14.25" customHeight="1" x14ac:dyDescent="0.15"/>
    <row r="84" spans="21:26" ht="14.25" customHeight="1" x14ac:dyDescent="0.15"/>
    <row r="85" spans="21:26" ht="12" customHeight="1" x14ac:dyDescent="0.15"/>
    <row r="86" spans="21:26" ht="14.25" customHeight="1" x14ac:dyDescent="0.15"/>
    <row r="87" spans="21:26" ht="12" customHeight="1" x14ac:dyDescent="0.15"/>
  </sheetData>
  <mergeCells count="210">
    <mergeCell ref="B77:B78"/>
    <mergeCell ref="AH79:AH80"/>
    <mergeCell ref="AI79:AI80"/>
    <mergeCell ref="AJ79:AJ80"/>
    <mergeCell ref="AK79:AK80"/>
    <mergeCell ref="AL79:AN80"/>
    <mergeCell ref="AO79:AO80"/>
    <mergeCell ref="AP79:AP80"/>
    <mergeCell ref="AQ79:AQ80"/>
    <mergeCell ref="AR79:AR80"/>
    <mergeCell ref="AP75:AP76"/>
    <mergeCell ref="AQ75:AQ76"/>
    <mergeCell ref="AR75:AR76"/>
    <mergeCell ref="AA77:AA78"/>
    <mergeCell ref="AF77:AF78"/>
    <mergeCell ref="AG77:AG78"/>
    <mergeCell ref="AH77:AH78"/>
    <mergeCell ref="AI77:AK78"/>
    <mergeCell ref="AL77:AL78"/>
    <mergeCell ref="AM77:AM78"/>
    <mergeCell ref="AN77:AN78"/>
    <mergeCell ref="AO77:AO78"/>
    <mergeCell ref="AP77:AP78"/>
    <mergeCell ref="AQ77:AQ78"/>
    <mergeCell ref="AR77:AR78"/>
    <mergeCell ref="AA75:AA76"/>
    <mergeCell ref="AF75:AH76"/>
    <mergeCell ref="AI75:AI76"/>
    <mergeCell ref="AJ75:AJ76"/>
    <mergeCell ref="AK75:AK76"/>
    <mergeCell ref="AL75:AL76"/>
    <mergeCell ref="AM75:AM76"/>
    <mergeCell ref="AN75:AN76"/>
    <mergeCell ref="AO75:AO76"/>
    <mergeCell ref="AA73:AE74"/>
    <mergeCell ref="AF73:AH73"/>
    <mergeCell ref="AI73:AK73"/>
    <mergeCell ref="AL73:AN73"/>
    <mergeCell ref="AO73:AQ74"/>
    <mergeCell ref="AR73:AR74"/>
    <mergeCell ref="AF74:AH74"/>
    <mergeCell ref="AI74:AK74"/>
    <mergeCell ref="AL74:AN74"/>
    <mergeCell ref="P79:P80"/>
    <mergeCell ref="Q79:Q80"/>
    <mergeCell ref="R79:R80"/>
    <mergeCell ref="S79:S80"/>
    <mergeCell ref="Z79:Z80"/>
    <mergeCell ref="AA79:AA80"/>
    <mergeCell ref="AF79:AF80"/>
    <mergeCell ref="AG79:AG80"/>
    <mergeCell ref="B79:B80"/>
    <mergeCell ref="G79:G80"/>
    <mergeCell ref="H79:H80"/>
    <mergeCell ref="J79:J80"/>
    <mergeCell ref="K79:K80"/>
    <mergeCell ref="L79:L80"/>
    <mergeCell ref="M79:O80"/>
    <mergeCell ref="P75:P76"/>
    <mergeCell ref="Q75:Q76"/>
    <mergeCell ref="R75:R76"/>
    <mergeCell ref="S75:S76"/>
    <mergeCell ref="Z75:Z76"/>
    <mergeCell ref="G77:G78"/>
    <mergeCell ref="H77:H78"/>
    <mergeCell ref="I77:I78"/>
    <mergeCell ref="J77:L78"/>
    <mergeCell ref="M77:M78"/>
    <mergeCell ref="N77:N78"/>
    <mergeCell ref="O77:O78"/>
    <mergeCell ref="P77:P78"/>
    <mergeCell ref="Q77:Q78"/>
    <mergeCell ref="R77:R78"/>
    <mergeCell ref="S77:S78"/>
    <mergeCell ref="Z77:Z78"/>
    <mergeCell ref="J75:J76"/>
    <mergeCell ref="K75:K76"/>
    <mergeCell ref="L75:L76"/>
    <mergeCell ref="M75:M76"/>
    <mergeCell ref="N75:N76"/>
    <mergeCell ref="O75:O76"/>
    <mergeCell ref="M73:O73"/>
    <mergeCell ref="P73:R74"/>
    <mergeCell ref="S73:S74"/>
    <mergeCell ref="Z73:Z74"/>
    <mergeCell ref="G74:I74"/>
    <mergeCell ref="J74:L74"/>
    <mergeCell ref="M74:O74"/>
    <mergeCell ref="A1:L1"/>
    <mergeCell ref="A3:B3"/>
    <mergeCell ref="A5:A8"/>
    <mergeCell ref="B5:C8"/>
    <mergeCell ref="D5:D8"/>
    <mergeCell ref="E5:F8"/>
    <mergeCell ref="G5:G8"/>
    <mergeCell ref="K7:K9"/>
    <mergeCell ref="A9:A12"/>
    <mergeCell ref="B9:C12"/>
    <mergeCell ref="J7:J9"/>
    <mergeCell ref="A13:A16"/>
    <mergeCell ref="B13:C16"/>
    <mergeCell ref="D13:D16"/>
    <mergeCell ref="E13:F16"/>
    <mergeCell ref="G13:G16"/>
    <mergeCell ref="J13:J15"/>
    <mergeCell ref="L12:L17"/>
    <mergeCell ref="J18:J19"/>
    <mergeCell ref="K13:K14"/>
    <mergeCell ref="D9:D12"/>
    <mergeCell ref="E9:F12"/>
    <mergeCell ref="G9:G12"/>
    <mergeCell ref="J10:J12"/>
    <mergeCell ref="K10:K12"/>
    <mergeCell ref="A21:A24"/>
    <mergeCell ref="B21:C24"/>
    <mergeCell ref="D21:D24"/>
    <mergeCell ref="E21:F24"/>
    <mergeCell ref="G21:G24"/>
    <mergeCell ref="K21:K23"/>
    <mergeCell ref="A17:A20"/>
    <mergeCell ref="B17:C20"/>
    <mergeCell ref="D17:D20"/>
    <mergeCell ref="E17:F20"/>
    <mergeCell ref="G17:G20"/>
    <mergeCell ref="K18:K20"/>
    <mergeCell ref="K31:K33"/>
    <mergeCell ref="A33:A36"/>
    <mergeCell ref="B33:C36"/>
    <mergeCell ref="D33:D36"/>
    <mergeCell ref="E33:F36"/>
    <mergeCell ref="G33:G36"/>
    <mergeCell ref="J34:J36"/>
    <mergeCell ref="A27:B27"/>
    <mergeCell ref="A29:A32"/>
    <mergeCell ref="B29:C32"/>
    <mergeCell ref="D29:D32"/>
    <mergeCell ref="E29:F32"/>
    <mergeCell ref="G29:G32"/>
    <mergeCell ref="I31:I32"/>
    <mergeCell ref="I33:I34"/>
    <mergeCell ref="K34:K39"/>
    <mergeCell ref="L38:L40"/>
    <mergeCell ref="A41:A44"/>
    <mergeCell ref="B41:C44"/>
    <mergeCell ref="D41:D44"/>
    <mergeCell ref="E41:F44"/>
    <mergeCell ref="G41:G44"/>
    <mergeCell ref="L41:L43"/>
    <mergeCell ref="J42:J44"/>
    <mergeCell ref="A37:A40"/>
    <mergeCell ref="B37:C40"/>
    <mergeCell ref="D37:D40"/>
    <mergeCell ref="E37:F40"/>
    <mergeCell ref="G37:G40"/>
    <mergeCell ref="J37:J39"/>
    <mergeCell ref="I39:I40"/>
    <mergeCell ref="I41:I42"/>
    <mergeCell ref="K46:K48"/>
    <mergeCell ref="A45:A48"/>
    <mergeCell ref="B45:C48"/>
    <mergeCell ref="D45:D48"/>
    <mergeCell ref="E45:F48"/>
    <mergeCell ref="G45:G48"/>
    <mergeCell ref="J45:J47"/>
    <mergeCell ref="K53:K55"/>
    <mergeCell ref="A55:A58"/>
    <mergeCell ref="B55:C58"/>
    <mergeCell ref="D55:D58"/>
    <mergeCell ref="E55:F58"/>
    <mergeCell ref="G55:G58"/>
    <mergeCell ref="J56:J58"/>
    <mergeCell ref="A49:B49"/>
    <mergeCell ref="A51:A54"/>
    <mergeCell ref="B51:C54"/>
    <mergeCell ref="D51:D54"/>
    <mergeCell ref="E51:F54"/>
    <mergeCell ref="G51:G54"/>
    <mergeCell ref="I53:I54"/>
    <mergeCell ref="I55:I56"/>
    <mergeCell ref="K56:K61"/>
    <mergeCell ref="L58:L60"/>
    <mergeCell ref="A59:A62"/>
    <mergeCell ref="B59:C62"/>
    <mergeCell ref="D59:D62"/>
    <mergeCell ref="E59:F62"/>
    <mergeCell ref="G59:G62"/>
    <mergeCell ref="J59:J61"/>
    <mergeCell ref="L61:L63"/>
    <mergeCell ref="A63:A66"/>
    <mergeCell ref="B63:C66"/>
    <mergeCell ref="D63:D66"/>
    <mergeCell ref="E63:F66"/>
    <mergeCell ref="G63:G66"/>
    <mergeCell ref="K64:K66"/>
    <mergeCell ref="J64:J66"/>
    <mergeCell ref="I61:I62"/>
    <mergeCell ref="I63:I64"/>
    <mergeCell ref="A67:A70"/>
    <mergeCell ref="B67:C70"/>
    <mergeCell ref="D67:D70"/>
    <mergeCell ref="E67:F70"/>
    <mergeCell ref="G67:G70"/>
    <mergeCell ref="K67:K69"/>
    <mergeCell ref="A71:L71"/>
    <mergeCell ref="I79:I80"/>
    <mergeCell ref="B73:F74"/>
    <mergeCell ref="G73:I73"/>
    <mergeCell ref="J73:L73"/>
    <mergeCell ref="B75:B76"/>
    <mergeCell ref="G75:I76"/>
  </mergeCells>
  <phoneticPr fontId="5"/>
  <dataValidations count="1">
    <dataValidation imeMode="on" allowBlank="1" showInputMessage="1" showErrorMessage="1" sqref="C77:C78 AB77:AB78" xr:uid="{30AD20C9-503A-4DBB-A322-4F8B6608F6C7}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5B31-F58D-456E-805B-4DD3BB34DCB5}">
  <dimension ref="A1"/>
  <sheetViews>
    <sheetView workbookViewId="0">
      <selection activeCell="L17" sqref="L17"/>
    </sheetView>
  </sheetViews>
  <sheetFormatPr defaultRowHeight="12" x14ac:dyDescent="0.15"/>
  <sheetData/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M20"/>
  <sheetViews>
    <sheetView showGridLines="0" defaultGridColor="0" colorId="8" zoomScale="75" zoomScaleNormal="75" zoomScaleSheetLayoutView="100" workbookViewId="0">
      <selection sqref="A1:AM20"/>
    </sheetView>
  </sheetViews>
  <sheetFormatPr defaultRowHeight="13.5" x14ac:dyDescent="0.15"/>
  <cols>
    <col min="1" max="1" width="3.7109375" style="4" customWidth="1"/>
    <col min="2" max="2" width="14.5703125" style="1" customWidth="1"/>
    <col min="3" max="3" width="2.140625" style="1" customWidth="1"/>
    <col min="4" max="4" width="13.7109375" style="3" customWidth="1"/>
    <col min="5" max="5" width="1.7109375" style="6" customWidth="1"/>
    <col min="6" max="8" width="3.7109375" style="1" customWidth="1"/>
    <col min="9" max="10" width="3.7109375" style="5" customWidth="1"/>
    <col min="11" max="18" width="3.7109375" style="1" customWidth="1"/>
    <col min="19" max="19" width="3.7109375" style="4" customWidth="1"/>
    <col min="20" max="21" width="3.7109375" style="1" customWidth="1"/>
    <col min="22" max="24" width="3.7109375" style="3" customWidth="1"/>
    <col min="25" max="25" width="3.7109375" style="2" customWidth="1"/>
    <col min="26" max="42" width="3.7109375" style="1" customWidth="1"/>
    <col min="43" max="16384" width="9.140625" style="1"/>
  </cols>
  <sheetData>
    <row r="1" spans="1:39" s="7" customFormat="1" ht="17.25" x14ac:dyDescent="0.1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s="7" customFormat="1" ht="6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8"/>
    </row>
    <row r="3" spans="1:39" s="7" customFormat="1" ht="12" customHeight="1" x14ac:dyDescent="0.15">
      <c r="A3" s="71"/>
      <c r="B3" s="73"/>
      <c r="C3" s="80"/>
      <c r="D3" s="81"/>
      <c r="E3" s="82"/>
      <c r="F3" s="86" t="s">
        <v>10</v>
      </c>
      <c r="G3" s="87"/>
      <c r="H3" s="87"/>
      <c r="I3" s="87"/>
      <c r="J3" s="87"/>
      <c r="K3" s="88"/>
      <c r="L3" s="86" t="s">
        <v>8</v>
      </c>
      <c r="M3" s="87"/>
      <c r="N3" s="87"/>
      <c r="O3" s="87"/>
      <c r="P3" s="87"/>
      <c r="Q3" s="88"/>
      <c r="R3" s="86" t="s">
        <v>3</v>
      </c>
      <c r="S3" s="87"/>
      <c r="T3" s="87"/>
      <c r="U3" s="87"/>
      <c r="V3" s="87"/>
      <c r="W3" s="88"/>
      <c r="X3" s="86" t="s">
        <v>6</v>
      </c>
      <c r="Y3" s="87"/>
      <c r="Z3" s="87"/>
      <c r="AA3" s="87"/>
      <c r="AB3" s="87"/>
      <c r="AC3" s="88"/>
      <c r="AD3" s="71" t="s">
        <v>15</v>
      </c>
      <c r="AE3" s="72"/>
      <c r="AF3" s="72"/>
      <c r="AG3" s="72"/>
      <c r="AH3" s="73"/>
      <c r="AI3" s="71" t="s">
        <v>16</v>
      </c>
      <c r="AJ3" s="72"/>
      <c r="AK3" s="72"/>
      <c r="AL3" s="72"/>
      <c r="AM3" s="73"/>
    </row>
    <row r="4" spans="1:39" s="7" customFormat="1" ht="12" customHeight="1" x14ac:dyDescent="0.15">
      <c r="A4" s="74"/>
      <c r="B4" s="76"/>
      <c r="C4" s="83"/>
      <c r="D4" s="84"/>
      <c r="E4" s="85"/>
      <c r="F4" s="77" t="s">
        <v>11</v>
      </c>
      <c r="G4" s="78"/>
      <c r="H4" s="78"/>
      <c r="I4" s="78"/>
      <c r="J4" s="78"/>
      <c r="K4" s="79"/>
      <c r="L4" s="77" t="s">
        <v>9</v>
      </c>
      <c r="M4" s="78"/>
      <c r="N4" s="78"/>
      <c r="O4" s="78"/>
      <c r="P4" s="78"/>
      <c r="Q4" s="79"/>
      <c r="R4" s="77" t="s">
        <v>4</v>
      </c>
      <c r="S4" s="78"/>
      <c r="T4" s="78"/>
      <c r="U4" s="78"/>
      <c r="V4" s="78"/>
      <c r="W4" s="79"/>
      <c r="X4" s="77" t="s">
        <v>7</v>
      </c>
      <c r="Y4" s="78"/>
      <c r="Z4" s="78"/>
      <c r="AA4" s="78"/>
      <c r="AB4" s="78"/>
      <c r="AC4" s="79"/>
      <c r="AD4" s="74"/>
      <c r="AE4" s="75"/>
      <c r="AF4" s="75"/>
      <c r="AG4" s="75"/>
      <c r="AH4" s="76"/>
      <c r="AI4" s="74"/>
      <c r="AJ4" s="75"/>
      <c r="AK4" s="75"/>
      <c r="AL4" s="75"/>
      <c r="AM4" s="76"/>
    </row>
    <row r="5" spans="1:39" s="7" customFormat="1" ht="12" customHeight="1" x14ac:dyDescent="0.15">
      <c r="A5" s="117">
        <v>1</v>
      </c>
      <c r="B5" s="120" t="s">
        <v>10</v>
      </c>
      <c r="C5" s="121" t="s">
        <v>14</v>
      </c>
      <c r="D5" s="122" t="s">
        <v>1</v>
      </c>
      <c r="E5" s="106" t="s">
        <v>13</v>
      </c>
      <c r="F5" s="107"/>
      <c r="G5" s="108"/>
      <c r="H5" s="108"/>
      <c r="I5" s="108"/>
      <c r="J5" s="108"/>
      <c r="K5" s="109"/>
      <c r="L5" s="116" t="s">
        <v>21</v>
      </c>
      <c r="M5" s="90"/>
      <c r="N5" s="90"/>
      <c r="O5" s="90"/>
      <c r="P5" s="90"/>
      <c r="Q5" s="91"/>
      <c r="R5" s="116" t="s">
        <v>23</v>
      </c>
      <c r="S5" s="90"/>
      <c r="T5" s="90"/>
      <c r="U5" s="90"/>
      <c r="V5" s="90"/>
      <c r="W5" s="91"/>
      <c r="X5" s="116" t="s">
        <v>25</v>
      </c>
      <c r="Y5" s="90"/>
      <c r="Z5" s="90"/>
      <c r="AA5" s="90"/>
      <c r="AB5" s="90"/>
      <c r="AC5" s="91"/>
      <c r="AD5" s="116" t="s">
        <v>26</v>
      </c>
      <c r="AE5" s="90"/>
      <c r="AF5" s="90"/>
      <c r="AG5" s="90"/>
      <c r="AH5" s="91"/>
      <c r="AI5" s="89">
        <v>1</v>
      </c>
      <c r="AJ5" s="90"/>
      <c r="AK5" s="90"/>
      <c r="AL5" s="90"/>
      <c r="AM5" s="91"/>
    </row>
    <row r="6" spans="1:39" s="7" customFormat="1" ht="12" customHeight="1" x14ac:dyDescent="0.15">
      <c r="A6" s="118"/>
      <c r="B6" s="98"/>
      <c r="C6" s="100"/>
      <c r="D6" s="102"/>
      <c r="E6" s="104"/>
      <c r="F6" s="110"/>
      <c r="G6" s="111"/>
      <c r="H6" s="111"/>
      <c r="I6" s="111"/>
      <c r="J6" s="111"/>
      <c r="K6" s="112"/>
      <c r="L6" s="92"/>
      <c r="M6" s="93"/>
      <c r="N6" s="93"/>
      <c r="O6" s="93"/>
      <c r="P6" s="93"/>
      <c r="Q6" s="94"/>
      <c r="R6" s="92"/>
      <c r="S6" s="93"/>
      <c r="T6" s="93"/>
      <c r="U6" s="93"/>
      <c r="V6" s="93"/>
      <c r="W6" s="94"/>
      <c r="X6" s="92"/>
      <c r="Y6" s="93"/>
      <c r="Z6" s="93"/>
      <c r="AA6" s="93"/>
      <c r="AB6" s="93"/>
      <c r="AC6" s="94"/>
      <c r="AD6" s="92"/>
      <c r="AE6" s="93"/>
      <c r="AF6" s="93"/>
      <c r="AG6" s="93"/>
      <c r="AH6" s="94"/>
      <c r="AI6" s="92"/>
      <c r="AJ6" s="93"/>
      <c r="AK6" s="93"/>
      <c r="AL6" s="93"/>
      <c r="AM6" s="94"/>
    </row>
    <row r="7" spans="1:39" s="7" customFormat="1" ht="12" customHeight="1" x14ac:dyDescent="0.15">
      <c r="A7" s="118"/>
      <c r="B7" s="98" t="s">
        <v>11</v>
      </c>
      <c r="C7" s="100" t="s">
        <v>14</v>
      </c>
      <c r="D7" s="102" t="s">
        <v>5</v>
      </c>
      <c r="E7" s="104" t="s">
        <v>13</v>
      </c>
      <c r="F7" s="110"/>
      <c r="G7" s="111"/>
      <c r="H7" s="111"/>
      <c r="I7" s="111"/>
      <c r="J7" s="111"/>
      <c r="K7" s="112"/>
      <c r="L7" s="92"/>
      <c r="M7" s="93"/>
      <c r="N7" s="93"/>
      <c r="O7" s="93"/>
      <c r="P7" s="93"/>
      <c r="Q7" s="94"/>
      <c r="R7" s="92"/>
      <c r="S7" s="93"/>
      <c r="T7" s="93"/>
      <c r="U7" s="93"/>
      <c r="V7" s="93"/>
      <c r="W7" s="94"/>
      <c r="X7" s="92"/>
      <c r="Y7" s="93"/>
      <c r="Z7" s="93"/>
      <c r="AA7" s="93"/>
      <c r="AB7" s="93"/>
      <c r="AC7" s="94"/>
      <c r="AD7" s="92"/>
      <c r="AE7" s="93"/>
      <c r="AF7" s="93"/>
      <c r="AG7" s="93"/>
      <c r="AH7" s="94"/>
      <c r="AI7" s="92"/>
      <c r="AJ7" s="93"/>
      <c r="AK7" s="93"/>
      <c r="AL7" s="93"/>
      <c r="AM7" s="94"/>
    </row>
    <row r="8" spans="1:39" s="7" customFormat="1" ht="12" customHeight="1" x14ac:dyDescent="0.15">
      <c r="A8" s="119"/>
      <c r="B8" s="99"/>
      <c r="C8" s="101"/>
      <c r="D8" s="103"/>
      <c r="E8" s="105"/>
      <c r="F8" s="113"/>
      <c r="G8" s="114"/>
      <c r="H8" s="114"/>
      <c r="I8" s="114"/>
      <c r="J8" s="114"/>
      <c r="K8" s="115"/>
      <c r="L8" s="95"/>
      <c r="M8" s="96"/>
      <c r="N8" s="96"/>
      <c r="O8" s="96"/>
      <c r="P8" s="96"/>
      <c r="Q8" s="97"/>
      <c r="R8" s="95"/>
      <c r="S8" s="96"/>
      <c r="T8" s="96"/>
      <c r="U8" s="96"/>
      <c r="V8" s="96"/>
      <c r="W8" s="97"/>
      <c r="X8" s="95"/>
      <c r="Y8" s="96"/>
      <c r="Z8" s="96"/>
      <c r="AA8" s="96"/>
      <c r="AB8" s="96"/>
      <c r="AC8" s="97"/>
      <c r="AD8" s="95"/>
      <c r="AE8" s="96"/>
      <c r="AF8" s="96"/>
      <c r="AG8" s="96"/>
      <c r="AH8" s="97"/>
      <c r="AI8" s="95"/>
      <c r="AJ8" s="96"/>
      <c r="AK8" s="96"/>
      <c r="AL8" s="96"/>
      <c r="AM8" s="97"/>
    </row>
    <row r="9" spans="1:39" s="7" customFormat="1" ht="12" customHeight="1" x14ac:dyDescent="0.15">
      <c r="A9" s="117">
        <v>2</v>
      </c>
      <c r="B9" s="120" t="s">
        <v>8</v>
      </c>
      <c r="C9" s="121" t="s">
        <v>14</v>
      </c>
      <c r="D9" s="122" t="s">
        <v>0</v>
      </c>
      <c r="E9" s="106" t="s">
        <v>13</v>
      </c>
      <c r="F9" s="123" t="s">
        <v>18</v>
      </c>
      <c r="G9" s="90"/>
      <c r="H9" s="90"/>
      <c r="I9" s="90"/>
      <c r="J9" s="90"/>
      <c r="K9" s="91"/>
      <c r="L9" s="107"/>
      <c r="M9" s="108"/>
      <c r="N9" s="108"/>
      <c r="O9" s="108"/>
      <c r="P9" s="108"/>
      <c r="Q9" s="109"/>
      <c r="R9" s="116" t="s">
        <v>24</v>
      </c>
      <c r="S9" s="90"/>
      <c r="T9" s="90"/>
      <c r="U9" s="90"/>
      <c r="V9" s="90"/>
      <c r="W9" s="91"/>
      <c r="X9" s="116" t="s">
        <v>31</v>
      </c>
      <c r="Y9" s="90"/>
      <c r="Z9" s="90"/>
      <c r="AA9" s="90"/>
      <c r="AB9" s="90"/>
      <c r="AC9" s="91"/>
      <c r="AD9" s="116" t="s">
        <v>27</v>
      </c>
      <c r="AE9" s="90"/>
      <c r="AF9" s="90"/>
      <c r="AG9" s="90"/>
      <c r="AH9" s="91"/>
      <c r="AI9" s="89">
        <v>3</v>
      </c>
      <c r="AJ9" s="90"/>
      <c r="AK9" s="90"/>
      <c r="AL9" s="90"/>
      <c r="AM9" s="91"/>
    </row>
    <row r="10" spans="1:39" s="7" customFormat="1" ht="12" customHeight="1" x14ac:dyDescent="0.15">
      <c r="A10" s="118"/>
      <c r="B10" s="98"/>
      <c r="C10" s="100"/>
      <c r="D10" s="102"/>
      <c r="E10" s="104"/>
      <c r="F10" s="92"/>
      <c r="G10" s="93"/>
      <c r="H10" s="93"/>
      <c r="I10" s="93"/>
      <c r="J10" s="93"/>
      <c r="K10" s="94"/>
      <c r="L10" s="110"/>
      <c r="M10" s="111"/>
      <c r="N10" s="111"/>
      <c r="O10" s="111"/>
      <c r="P10" s="111"/>
      <c r="Q10" s="112"/>
      <c r="R10" s="92"/>
      <c r="S10" s="93"/>
      <c r="T10" s="93"/>
      <c r="U10" s="93"/>
      <c r="V10" s="93"/>
      <c r="W10" s="94"/>
      <c r="X10" s="92"/>
      <c r="Y10" s="93"/>
      <c r="Z10" s="93"/>
      <c r="AA10" s="93"/>
      <c r="AB10" s="93"/>
      <c r="AC10" s="94"/>
      <c r="AD10" s="92"/>
      <c r="AE10" s="93"/>
      <c r="AF10" s="93"/>
      <c r="AG10" s="93"/>
      <c r="AH10" s="94"/>
      <c r="AI10" s="92"/>
      <c r="AJ10" s="93"/>
      <c r="AK10" s="93"/>
      <c r="AL10" s="93"/>
      <c r="AM10" s="94"/>
    </row>
    <row r="11" spans="1:39" s="7" customFormat="1" ht="12" customHeight="1" x14ac:dyDescent="0.15">
      <c r="A11" s="118"/>
      <c r="B11" s="98" t="s">
        <v>9</v>
      </c>
      <c r="C11" s="100" t="s">
        <v>14</v>
      </c>
      <c r="D11" s="102" t="s">
        <v>0</v>
      </c>
      <c r="E11" s="104" t="s">
        <v>13</v>
      </c>
      <c r="F11" s="92"/>
      <c r="G11" s="93"/>
      <c r="H11" s="93"/>
      <c r="I11" s="93"/>
      <c r="J11" s="93"/>
      <c r="K11" s="94"/>
      <c r="L11" s="110"/>
      <c r="M11" s="111"/>
      <c r="N11" s="111"/>
      <c r="O11" s="111"/>
      <c r="P11" s="111"/>
      <c r="Q11" s="112"/>
      <c r="R11" s="92"/>
      <c r="S11" s="93"/>
      <c r="T11" s="93"/>
      <c r="U11" s="93"/>
      <c r="V11" s="93"/>
      <c r="W11" s="94"/>
      <c r="X11" s="92"/>
      <c r="Y11" s="93"/>
      <c r="Z11" s="93"/>
      <c r="AA11" s="93"/>
      <c r="AB11" s="93"/>
      <c r="AC11" s="94"/>
      <c r="AD11" s="92"/>
      <c r="AE11" s="93"/>
      <c r="AF11" s="93"/>
      <c r="AG11" s="93"/>
      <c r="AH11" s="94"/>
      <c r="AI11" s="92"/>
      <c r="AJ11" s="93"/>
      <c r="AK11" s="93"/>
      <c r="AL11" s="93"/>
      <c r="AM11" s="94"/>
    </row>
    <row r="12" spans="1:39" s="7" customFormat="1" ht="12" customHeight="1" x14ac:dyDescent="0.15">
      <c r="A12" s="119"/>
      <c r="B12" s="99"/>
      <c r="C12" s="101"/>
      <c r="D12" s="103"/>
      <c r="E12" s="105"/>
      <c r="F12" s="95"/>
      <c r="G12" s="96"/>
      <c r="H12" s="96"/>
      <c r="I12" s="96"/>
      <c r="J12" s="96"/>
      <c r="K12" s="97"/>
      <c r="L12" s="113"/>
      <c r="M12" s="114"/>
      <c r="N12" s="114"/>
      <c r="O12" s="114"/>
      <c r="P12" s="114"/>
      <c r="Q12" s="115"/>
      <c r="R12" s="95"/>
      <c r="S12" s="96"/>
      <c r="T12" s="96"/>
      <c r="U12" s="96"/>
      <c r="V12" s="96"/>
      <c r="W12" s="97"/>
      <c r="X12" s="95"/>
      <c r="Y12" s="96"/>
      <c r="Z12" s="96"/>
      <c r="AA12" s="96"/>
      <c r="AB12" s="96"/>
      <c r="AC12" s="97"/>
      <c r="AD12" s="95"/>
      <c r="AE12" s="96"/>
      <c r="AF12" s="96"/>
      <c r="AG12" s="96"/>
      <c r="AH12" s="97"/>
      <c r="AI12" s="95"/>
      <c r="AJ12" s="96"/>
      <c r="AK12" s="96"/>
      <c r="AL12" s="96"/>
      <c r="AM12" s="97"/>
    </row>
    <row r="13" spans="1:39" s="7" customFormat="1" ht="12" customHeight="1" x14ac:dyDescent="0.15">
      <c r="A13" s="117">
        <v>3</v>
      </c>
      <c r="B13" s="120" t="s">
        <v>3</v>
      </c>
      <c r="C13" s="121" t="s">
        <v>14</v>
      </c>
      <c r="D13" s="122" t="s">
        <v>2</v>
      </c>
      <c r="E13" s="106" t="s">
        <v>13</v>
      </c>
      <c r="F13" s="116" t="s">
        <v>19</v>
      </c>
      <c r="G13" s="90"/>
      <c r="H13" s="90"/>
      <c r="I13" s="90"/>
      <c r="J13" s="90"/>
      <c r="K13" s="91"/>
      <c r="L13" s="116" t="s">
        <v>20</v>
      </c>
      <c r="M13" s="90"/>
      <c r="N13" s="90"/>
      <c r="O13" s="90"/>
      <c r="P13" s="90"/>
      <c r="Q13" s="91"/>
      <c r="R13" s="107"/>
      <c r="S13" s="108"/>
      <c r="T13" s="108"/>
      <c r="U13" s="108"/>
      <c r="V13" s="108"/>
      <c r="W13" s="109"/>
      <c r="X13" s="116" t="s">
        <v>19</v>
      </c>
      <c r="Y13" s="90"/>
      <c r="Z13" s="90"/>
      <c r="AA13" s="90"/>
      <c r="AB13" s="90"/>
      <c r="AC13" s="91"/>
      <c r="AD13" s="116" t="s">
        <v>28</v>
      </c>
      <c r="AE13" s="90"/>
      <c r="AF13" s="90"/>
      <c r="AG13" s="90"/>
      <c r="AH13" s="91"/>
      <c r="AI13" s="89">
        <v>4</v>
      </c>
      <c r="AJ13" s="90"/>
      <c r="AK13" s="90"/>
      <c r="AL13" s="90"/>
      <c r="AM13" s="91"/>
    </row>
    <row r="14" spans="1:39" s="7" customFormat="1" ht="12" customHeight="1" x14ac:dyDescent="0.15">
      <c r="A14" s="118"/>
      <c r="B14" s="98"/>
      <c r="C14" s="100"/>
      <c r="D14" s="102"/>
      <c r="E14" s="104"/>
      <c r="F14" s="92"/>
      <c r="G14" s="93"/>
      <c r="H14" s="93"/>
      <c r="I14" s="93"/>
      <c r="J14" s="93"/>
      <c r="K14" s="94"/>
      <c r="L14" s="92"/>
      <c r="M14" s="93"/>
      <c r="N14" s="93"/>
      <c r="O14" s="93"/>
      <c r="P14" s="93"/>
      <c r="Q14" s="94"/>
      <c r="R14" s="110"/>
      <c r="S14" s="111"/>
      <c r="T14" s="111"/>
      <c r="U14" s="111"/>
      <c r="V14" s="111"/>
      <c r="W14" s="112"/>
      <c r="X14" s="92"/>
      <c r="Y14" s="93"/>
      <c r="Z14" s="93"/>
      <c r="AA14" s="93"/>
      <c r="AB14" s="93"/>
      <c r="AC14" s="94"/>
      <c r="AD14" s="92"/>
      <c r="AE14" s="93"/>
      <c r="AF14" s="93"/>
      <c r="AG14" s="93"/>
      <c r="AH14" s="94"/>
      <c r="AI14" s="92"/>
      <c r="AJ14" s="93"/>
      <c r="AK14" s="93"/>
      <c r="AL14" s="93"/>
      <c r="AM14" s="94"/>
    </row>
    <row r="15" spans="1:39" s="7" customFormat="1" ht="12" customHeight="1" x14ac:dyDescent="0.15">
      <c r="A15" s="118"/>
      <c r="B15" s="98" t="s">
        <v>4</v>
      </c>
      <c r="C15" s="100" t="s">
        <v>14</v>
      </c>
      <c r="D15" s="102" t="s">
        <v>2</v>
      </c>
      <c r="E15" s="104" t="s">
        <v>13</v>
      </c>
      <c r="F15" s="92"/>
      <c r="G15" s="93"/>
      <c r="H15" s="93"/>
      <c r="I15" s="93"/>
      <c r="J15" s="93"/>
      <c r="K15" s="94"/>
      <c r="L15" s="92"/>
      <c r="M15" s="93"/>
      <c r="N15" s="93"/>
      <c r="O15" s="93"/>
      <c r="P15" s="93"/>
      <c r="Q15" s="94"/>
      <c r="R15" s="110"/>
      <c r="S15" s="111"/>
      <c r="T15" s="111"/>
      <c r="U15" s="111"/>
      <c r="V15" s="111"/>
      <c r="W15" s="112"/>
      <c r="X15" s="92"/>
      <c r="Y15" s="93"/>
      <c r="Z15" s="93"/>
      <c r="AA15" s="93"/>
      <c r="AB15" s="93"/>
      <c r="AC15" s="94"/>
      <c r="AD15" s="92"/>
      <c r="AE15" s="93"/>
      <c r="AF15" s="93"/>
      <c r="AG15" s="93"/>
      <c r="AH15" s="94"/>
      <c r="AI15" s="92"/>
      <c r="AJ15" s="93"/>
      <c r="AK15" s="93"/>
      <c r="AL15" s="93"/>
      <c r="AM15" s="94"/>
    </row>
    <row r="16" spans="1:39" s="7" customFormat="1" ht="12" customHeight="1" x14ac:dyDescent="0.15">
      <c r="A16" s="119"/>
      <c r="B16" s="99"/>
      <c r="C16" s="101"/>
      <c r="D16" s="103"/>
      <c r="E16" s="105"/>
      <c r="F16" s="95"/>
      <c r="G16" s="96"/>
      <c r="H16" s="96"/>
      <c r="I16" s="96"/>
      <c r="J16" s="96"/>
      <c r="K16" s="97"/>
      <c r="L16" s="95"/>
      <c r="M16" s="96"/>
      <c r="N16" s="96"/>
      <c r="O16" s="96"/>
      <c r="P16" s="96"/>
      <c r="Q16" s="97"/>
      <c r="R16" s="113"/>
      <c r="S16" s="114"/>
      <c r="T16" s="114"/>
      <c r="U16" s="114"/>
      <c r="V16" s="114"/>
      <c r="W16" s="115"/>
      <c r="X16" s="95"/>
      <c r="Y16" s="96"/>
      <c r="Z16" s="96"/>
      <c r="AA16" s="96"/>
      <c r="AB16" s="96"/>
      <c r="AC16" s="97"/>
      <c r="AD16" s="95"/>
      <c r="AE16" s="96"/>
      <c r="AF16" s="96"/>
      <c r="AG16" s="96"/>
      <c r="AH16" s="97"/>
      <c r="AI16" s="95"/>
      <c r="AJ16" s="96"/>
      <c r="AK16" s="96"/>
      <c r="AL16" s="96"/>
      <c r="AM16" s="97"/>
    </row>
    <row r="17" spans="1:39" ht="12" customHeight="1" x14ac:dyDescent="0.15">
      <c r="A17" s="117">
        <v>4</v>
      </c>
      <c r="B17" s="120" t="s">
        <v>17</v>
      </c>
      <c r="C17" s="121" t="s">
        <v>14</v>
      </c>
      <c r="D17" s="122" t="s">
        <v>5</v>
      </c>
      <c r="E17" s="106" t="s">
        <v>13</v>
      </c>
      <c r="F17" s="116" t="s">
        <v>30</v>
      </c>
      <c r="G17" s="90"/>
      <c r="H17" s="90"/>
      <c r="I17" s="90"/>
      <c r="J17" s="90"/>
      <c r="K17" s="91"/>
      <c r="L17" s="116" t="s">
        <v>22</v>
      </c>
      <c r="M17" s="90"/>
      <c r="N17" s="90"/>
      <c r="O17" s="90"/>
      <c r="P17" s="90"/>
      <c r="Q17" s="91"/>
      <c r="R17" s="116" t="s">
        <v>23</v>
      </c>
      <c r="S17" s="90"/>
      <c r="T17" s="90"/>
      <c r="U17" s="90"/>
      <c r="V17" s="90"/>
      <c r="W17" s="91"/>
      <c r="X17" s="107"/>
      <c r="Y17" s="108"/>
      <c r="Z17" s="108"/>
      <c r="AA17" s="108"/>
      <c r="AB17" s="108"/>
      <c r="AC17" s="109"/>
      <c r="AD17" s="116" t="s">
        <v>29</v>
      </c>
      <c r="AE17" s="90"/>
      <c r="AF17" s="90"/>
      <c r="AG17" s="90"/>
      <c r="AH17" s="91"/>
      <c r="AI17" s="89">
        <v>2</v>
      </c>
      <c r="AJ17" s="90"/>
      <c r="AK17" s="90"/>
      <c r="AL17" s="90"/>
      <c r="AM17" s="91"/>
    </row>
    <row r="18" spans="1:39" ht="12" customHeight="1" x14ac:dyDescent="0.15">
      <c r="A18" s="118"/>
      <c r="B18" s="98"/>
      <c r="C18" s="100"/>
      <c r="D18" s="102"/>
      <c r="E18" s="104"/>
      <c r="F18" s="92"/>
      <c r="G18" s="93"/>
      <c r="H18" s="93"/>
      <c r="I18" s="93"/>
      <c r="J18" s="93"/>
      <c r="K18" s="94"/>
      <c r="L18" s="92"/>
      <c r="M18" s="93"/>
      <c r="N18" s="93"/>
      <c r="O18" s="93"/>
      <c r="P18" s="93"/>
      <c r="Q18" s="94"/>
      <c r="R18" s="92"/>
      <c r="S18" s="93"/>
      <c r="T18" s="93"/>
      <c r="U18" s="93"/>
      <c r="V18" s="93"/>
      <c r="W18" s="94"/>
      <c r="X18" s="110"/>
      <c r="Y18" s="111"/>
      <c r="Z18" s="111"/>
      <c r="AA18" s="111"/>
      <c r="AB18" s="111"/>
      <c r="AC18" s="112"/>
      <c r="AD18" s="92"/>
      <c r="AE18" s="93"/>
      <c r="AF18" s="93"/>
      <c r="AG18" s="93"/>
      <c r="AH18" s="94"/>
      <c r="AI18" s="92"/>
      <c r="AJ18" s="93"/>
      <c r="AK18" s="93"/>
      <c r="AL18" s="93"/>
      <c r="AM18" s="94"/>
    </row>
    <row r="19" spans="1:39" ht="12" customHeight="1" x14ac:dyDescent="0.15">
      <c r="A19" s="118"/>
      <c r="B19" s="98" t="s">
        <v>7</v>
      </c>
      <c r="C19" s="100" t="s">
        <v>14</v>
      </c>
      <c r="D19" s="102" t="s">
        <v>5</v>
      </c>
      <c r="E19" s="104" t="s">
        <v>13</v>
      </c>
      <c r="F19" s="92"/>
      <c r="G19" s="93"/>
      <c r="H19" s="93"/>
      <c r="I19" s="93"/>
      <c r="J19" s="93"/>
      <c r="K19" s="94"/>
      <c r="L19" s="92"/>
      <c r="M19" s="93"/>
      <c r="N19" s="93"/>
      <c r="O19" s="93"/>
      <c r="P19" s="93"/>
      <c r="Q19" s="94"/>
      <c r="R19" s="92"/>
      <c r="S19" s="93"/>
      <c r="T19" s="93"/>
      <c r="U19" s="93"/>
      <c r="V19" s="93"/>
      <c r="W19" s="94"/>
      <c r="X19" s="110"/>
      <c r="Y19" s="111"/>
      <c r="Z19" s="111"/>
      <c r="AA19" s="111"/>
      <c r="AB19" s="111"/>
      <c r="AC19" s="112"/>
      <c r="AD19" s="92"/>
      <c r="AE19" s="93"/>
      <c r="AF19" s="93"/>
      <c r="AG19" s="93"/>
      <c r="AH19" s="94"/>
      <c r="AI19" s="92"/>
      <c r="AJ19" s="93"/>
      <c r="AK19" s="93"/>
      <c r="AL19" s="93"/>
      <c r="AM19" s="94"/>
    </row>
    <row r="20" spans="1:39" ht="12" customHeight="1" x14ac:dyDescent="0.15">
      <c r="A20" s="119"/>
      <c r="B20" s="99"/>
      <c r="C20" s="101"/>
      <c r="D20" s="103"/>
      <c r="E20" s="105"/>
      <c r="F20" s="95"/>
      <c r="G20" s="96"/>
      <c r="H20" s="96"/>
      <c r="I20" s="96"/>
      <c r="J20" s="96"/>
      <c r="K20" s="97"/>
      <c r="L20" s="95"/>
      <c r="M20" s="96"/>
      <c r="N20" s="96"/>
      <c r="O20" s="96"/>
      <c r="P20" s="96"/>
      <c r="Q20" s="97"/>
      <c r="R20" s="95"/>
      <c r="S20" s="96"/>
      <c r="T20" s="96"/>
      <c r="U20" s="96"/>
      <c r="V20" s="96"/>
      <c r="W20" s="97"/>
      <c r="X20" s="113"/>
      <c r="Y20" s="114"/>
      <c r="Z20" s="114"/>
      <c r="AA20" s="114"/>
      <c r="AB20" s="114"/>
      <c r="AC20" s="115"/>
      <c r="AD20" s="95"/>
      <c r="AE20" s="96"/>
      <c r="AF20" s="96"/>
      <c r="AG20" s="96"/>
      <c r="AH20" s="97"/>
      <c r="AI20" s="95"/>
      <c r="AJ20" s="96"/>
      <c r="AK20" s="96"/>
      <c r="AL20" s="96"/>
      <c r="AM20" s="97"/>
    </row>
  </sheetData>
  <mergeCells count="73">
    <mergeCell ref="AI17:AM20"/>
    <mergeCell ref="B19:B20"/>
    <mergeCell ref="C19:C20"/>
    <mergeCell ref="D19:D20"/>
    <mergeCell ref="E19:E20"/>
    <mergeCell ref="E17:E18"/>
    <mergeCell ref="F17:K20"/>
    <mergeCell ref="L17:Q20"/>
    <mergeCell ref="R17:W20"/>
    <mergeCell ref="AD17:AH20"/>
    <mergeCell ref="X17:AC20"/>
    <mergeCell ref="A13:A16"/>
    <mergeCell ref="B13:B14"/>
    <mergeCell ref="C13:C14"/>
    <mergeCell ref="D13:D14"/>
    <mergeCell ref="A17:A20"/>
    <mergeCell ref="B17:B18"/>
    <mergeCell ref="C17:C18"/>
    <mergeCell ref="D17:D18"/>
    <mergeCell ref="AI13:AM16"/>
    <mergeCell ref="B15:B16"/>
    <mergeCell ref="C15:C16"/>
    <mergeCell ref="D15:D16"/>
    <mergeCell ref="E15:E16"/>
    <mergeCell ref="E13:E14"/>
    <mergeCell ref="F13:K16"/>
    <mergeCell ref="L13:Q16"/>
    <mergeCell ref="R13:W16"/>
    <mergeCell ref="AD13:AH16"/>
    <mergeCell ref="X13:AC16"/>
    <mergeCell ref="AI9:AM12"/>
    <mergeCell ref="B11:B12"/>
    <mergeCell ref="C11:C12"/>
    <mergeCell ref="D11:D12"/>
    <mergeCell ref="E11:E12"/>
    <mergeCell ref="E9:E10"/>
    <mergeCell ref="F9:K12"/>
    <mergeCell ref="L9:Q12"/>
    <mergeCell ref="R9:W12"/>
    <mergeCell ref="AD9:AH12"/>
    <mergeCell ref="X9:AC12"/>
    <mergeCell ref="A5:A8"/>
    <mergeCell ref="B5:B6"/>
    <mergeCell ref="C5:C6"/>
    <mergeCell ref="D5:D6"/>
    <mergeCell ref="A9:A12"/>
    <mergeCell ref="B9:B10"/>
    <mergeCell ref="C9:C10"/>
    <mergeCell ref="D9:D10"/>
    <mergeCell ref="AI5:AM8"/>
    <mergeCell ref="B7:B8"/>
    <mergeCell ref="C7:C8"/>
    <mergeCell ref="D7:D8"/>
    <mergeCell ref="E7:E8"/>
    <mergeCell ref="E5:E6"/>
    <mergeCell ref="F5:K8"/>
    <mergeCell ref="L5:Q8"/>
    <mergeCell ref="R5:W8"/>
    <mergeCell ref="AD5:AH8"/>
    <mergeCell ref="X5:AC8"/>
    <mergeCell ref="A1:AM1"/>
    <mergeCell ref="AI3:AM4"/>
    <mergeCell ref="F4:K4"/>
    <mergeCell ref="L4:Q4"/>
    <mergeCell ref="R4:W4"/>
    <mergeCell ref="X4:AC4"/>
    <mergeCell ref="AD3:AH4"/>
    <mergeCell ref="A3:B4"/>
    <mergeCell ref="C3:E4"/>
    <mergeCell ref="F3:K3"/>
    <mergeCell ref="L3:Q3"/>
    <mergeCell ref="R3:W3"/>
    <mergeCell ref="X3:AC3"/>
  </mergeCells>
  <phoneticPr fontId="5"/>
  <printOptions horizontalCentered="1"/>
  <pageMargins left="0.19685039370078741" right="0.19685039370078741" top="0.43307086614173229" bottom="0.27559055118110237" header="0.51181102362204722" footer="0.27559055118110237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リーグ戦</vt:lpstr>
      <vt:lpstr>トーナメント表</vt:lpstr>
      <vt:lpstr>Sheet1</vt:lpstr>
      <vt:lpstr>55歳以上男子</vt:lpstr>
      <vt:lpstr>'55歳以上男子'!Print_Area</vt:lpstr>
    </vt:vector>
  </TitlesOfParts>
  <Company>株式会社トクヤマ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dummy1</dc:creator>
  <cp:lastModifiedBy>杉本和子</cp:lastModifiedBy>
  <cp:lastPrinted>2019-06-02T13:01:35Z</cp:lastPrinted>
  <dcterms:created xsi:type="dcterms:W3CDTF">2000-01-12T06:20:52Z</dcterms:created>
  <dcterms:modified xsi:type="dcterms:W3CDTF">2019-06-02T13:05:51Z</dcterms:modified>
</cp:coreProperties>
</file>