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杉本和子\Documents\女子連\ピンクリボン大会資料\"/>
    </mc:Choice>
  </mc:AlternateContent>
  <xr:revisionPtr revIDLastSave="0" documentId="13_ncr:1_{5696E3A9-E7BF-4D39-A02A-81DE0F3B34F7}" xr6:coauthVersionLast="43" xr6:coauthVersionMax="43" xr10:uidLastSave="{00000000-0000-0000-0000-000000000000}"/>
  <bookViews>
    <workbookView xWindow="-120" yWindow="-120" windowWidth="20730" windowHeight="11160" tabRatio="817" xr2:uid="{00000000-000D-0000-FFFF-FFFF00000000}"/>
  </bookViews>
  <sheets>
    <sheet name="リーグ戦" sheetId="107" r:id="rId1"/>
    <sheet name="一般の部トーナメント" sheetId="117" r:id="rId2"/>
    <sheet name="50歳の部トーナメント" sheetId="118" r:id="rId3"/>
    <sheet name="Sheet1" sheetId="119" r:id="rId4"/>
    <sheet name="55歳以上男子" sheetId="83" state="hidden" r:id="rId5"/>
  </sheets>
  <definedNames>
    <definedName name="_xlnm._FilterDatabase" localSheetId="4" hidden="1">'55歳以上男子'!#REF!</definedName>
    <definedName name="_xlnm.Print_Area" localSheetId="4">'55歳以上男子'!$A$1:$AM$20</definedName>
    <definedName name="_xlnm.Print_Area" localSheetId="0">リーグ戦!$B$1:$V$168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8" i="107" l="1"/>
  <c r="J148" i="107"/>
  <c r="M148" i="107"/>
  <c r="G149" i="107"/>
  <c r="J149" i="107"/>
  <c r="M149" i="107"/>
  <c r="G123" i="107" l="1"/>
  <c r="I123" i="107"/>
  <c r="J123" i="107"/>
  <c r="L123" i="107"/>
  <c r="M123" i="107"/>
  <c r="O123" i="107"/>
  <c r="S123" i="107"/>
  <c r="U123" i="107"/>
  <c r="X123" i="107"/>
  <c r="Y123" i="107"/>
  <c r="Z123" i="107"/>
  <c r="AB123" i="107"/>
  <c r="X124" i="107"/>
  <c r="Y124" i="107"/>
  <c r="Z124" i="107"/>
  <c r="AB124" i="107"/>
  <c r="P115" i="107"/>
  <c r="P116" i="107"/>
  <c r="G134" i="107"/>
  <c r="I134" i="107"/>
  <c r="J134" i="107"/>
  <c r="L134" i="107"/>
  <c r="M134" i="107"/>
  <c r="O134" i="107"/>
  <c r="S134" i="107"/>
  <c r="U134" i="107"/>
  <c r="X134" i="107"/>
  <c r="Y134" i="107"/>
  <c r="Z134" i="107"/>
  <c r="AB134" i="107"/>
  <c r="X135" i="107"/>
  <c r="Y135" i="107"/>
  <c r="Z135" i="107"/>
  <c r="AB135" i="107"/>
  <c r="P126" i="107"/>
  <c r="P127" i="107"/>
  <c r="G145" i="107"/>
  <c r="I145" i="107"/>
  <c r="J145" i="107"/>
  <c r="L145" i="107"/>
  <c r="M145" i="107"/>
  <c r="O145" i="107"/>
  <c r="S145" i="107"/>
  <c r="U145" i="107"/>
  <c r="X145" i="107"/>
  <c r="Y145" i="107"/>
  <c r="Z145" i="107"/>
  <c r="AB145" i="107"/>
  <c r="X146" i="107"/>
  <c r="Y146" i="107"/>
  <c r="Z146" i="107"/>
  <c r="AB146" i="107"/>
  <c r="P137" i="107"/>
  <c r="P138" i="107"/>
  <c r="AC123" i="107" l="1"/>
  <c r="AC134" i="107"/>
  <c r="AC145" i="107"/>
  <c r="S10" i="107" l="1"/>
  <c r="U10" i="107"/>
  <c r="AB163" i="107" l="1"/>
  <c r="AB152" i="107"/>
  <c r="AB130" i="107"/>
  <c r="AB119" i="107"/>
  <c r="AB105" i="107"/>
  <c r="AB94" i="107"/>
  <c r="AB83" i="107"/>
  <c r="AB72" i="107"/>
  <c r="AB61" i="107"/>
  <c r="AB50" i="107"/>
  <c r="AB39" i="107"/>
  <c r="AB28" i="107"/>
  <c r="AB17" i="107"/>
  <c r="AB6" i="107"/>
  <c r="AB168" i="107" l="1"/>
  <c r="Z168" i="107"/>
  <c r="Y168" i="107"/>
  <c r="X168" i="107"/>
  <c r="AB167" i="107"/>
  <c r="Z167" i="107"/>
  <c r="Y167" i="107"/>
  <c r="X167" i="107"/>
  <c r="O167" i="107"/>
  <c r="M167" i="107"/>
  <c r="L167" i="107"/>
  <c r="J167" i="107"/>
  <c r="I167" i="107"/>
  <c r="G167" i="107"/>
  <c r="AB166" i="107"/>
  <c r="Z166" i="107"/>
  <c r="Y166" i="107"/>
  <c r="X166" i="107"/>
  <c r="AB165" i="107"/>
  <c r="Z165" i="107"/>
  <c r="Y165" i="107"/>
  <c r="X165" i="107"/>
  <c r="L165" i="107"/>
  <c r="J165" i="107"/>
  <c r="I165" i="107"/>
  <c r="G165" i="107"/>
  <c r="AB164" i="107"/>
  <c r="Z164" i="107"/>
  <c r="Y164" i="107"/>
  <c r="X164" i="107"/>
  <c r="AC163" i="107"/>
  <c r="Z163" i="107"/>
  <c r="Y163" i="107"/>
  <c r="X163" i="107"/>
  <c r="I163" i="107"/>
  <c r="G163" i="107"/>
  <c r="AB162" i="107"/>
  <c r="Z162" i="107"/>
  <c r="Y162" i="107"/>
  <c r="X162" i="107"/>
  <c r="AB161" i="107"/>
  <c r="AC161" i="107" s="1"/>
  <c r="Z161" i="107"/>
  <c r="Y161" i="107"/>
  <c r="X161" i="107"/>
  <c r="P160" i="107"/>
  <c r="M160" i="107"/>
  <c r="J160" i="107"/>
  <c r="G160" i="107"/>
  <c r="P159" i="107"/>
  <c r="M159" i="107"/>
  <c r="J159" i="107"/>
  <c r="G159" i="107"/>
  <c r="AB157" i="107"/>
  <c r="Z157" i="107"/>
  <c r="Y157" i="107"/>
  <c r="X157" i="107"/>
  <c r="AB156" i="107"/>
  <c r="Z156" i="107"/>
  <c r="Y156" i="107"/>
  <c r="X156" i="107"/>
  <c r="O156" i="107"/>
  <c r="M156" i="107"/>
  <c r="L156" i="107"/>
  <c r="J156" i="107"/>
  <c r="I156" i="107"/>
  <c r="G156" i="107"/>
  <c r="AB155" i="107"/>
  <c r="Z155" i="107"/>
  <c r="Y155" i="107"/>
  <c r="X155" i="107"/>
  <c r="AB154" i="107"/>
  <c r="Z154" i="107"/>
  <c r="Y154" i="107"/>
  <c r="X154" i="107"/>
  <c r="L154" i="107"/>
  <c r="J154" i="107"/>
  <c r="I154" i="107"/>
  <c r="G154" i="107"/>
  <c r="AB153" i="107"/>
  <c r="Z153" i="107"/>
  <c r="Y153" i="107"/>
  <c r="X153" i="107"/>
  <c r="AC152" i="107"/>
  <c r="Z152" i="107"/>
  <c r="Y152" i="107"/>
  <c r="X152" i="107"/>
  <c r="I152" i="107"/>
  <c r="G152" i="107"/>
  <c r="AB151" i="107"/>
  <c r="Z151" i="107"/>
  <c r="Y151" i="107"/>
  <c r="X151" i="107"/>
  <c r="AB150" i="107"/>
  <c r="AC150" i="107" s="1"/>
  <c r="Z150" i="107"/>
  <c r="Y150" i="107"/>
  <c r="X150" i="107"/>
  <c r="P149" i="107"/>
  <c r="P148" i="107"/>
  <c r="AB144" i="107"/>
  <c r="Z144" i="107"/>
  <c r="Y144" i="107"/>
  <c r="X144" i="107"/>
  <c r="AB143" i="107"/>
  <c r="Z143" i="107"/>
  <c r="Y143" i="107"/>
  <c r="X143" i="107"/>
  <c r="L143" i="107"/>
  <c r="J143" i="107"/>
  <c r="I143" i="107"/>
  <c r="G143" i="107"/>
  <c r="AB142" i="107"/>
  <c r="Z142" i="107"/>
  <c r="Y142" i="107"/>
  <c r="X142" i="107"/>
  <c r="AB141" i="107"/>
  <c r="Z141" i="107"/>
  <c r="Y141" i="107"/>
  <c r="X141" i="107"/>
  <c r="I141" i="107"/>
  <c r="G141" i="107"/>
  <c r="AB140" i="107"/>
  <c r="Z140" i="107"/>
  <c r="Y140" i="107"/>
  <c r="X140" i="107"/>
  <c r="AB139" i="107"/>
  <c r="AC139" i="107" s="1"/>
  <c r="Z139" i="107"/>
  <c r="Y139" i="107"/>
  <c r="X139" i="107"/>
  <c r="M138" i="107"/>
  <c r="J138" i="107"/>
  <c r="G138" i="107"/>
  <c r="M137" i="107"/>
  <c r="J137" i="107"/>
  <c r="G137" i="107"/>
  <c r="AB133" i="107"/>
  <c r="Z133" i="107"/>
  <c r="Y133" i="107"/>
  <c r="X133" i="107"/>
  <c r="AB132" i="107"/>
  <c r="Z132" i="107"/>
  <c r="Y132" i="107"/>
  <c r="X132" i="107"/>
  <c r="L132" i="107"/>
  <c r="J132" i="107"/>
  <c r="I132" i="107"/>
  <c r="G132" i="107"/>
  <c r="AB131" i="107"/>
  <c r="Z131" i="107"/>
  <c r="Y131" i="107"/>
  <c r="X131" i="107"/>
  <c r="AC130" i="107"/>
  <c r="Z130" i="107"/>
  <c r="Y130" i="107"/>
  <c r="X130" i="107"/>
  <c r="I130" i="107"/>
  <c r="G130" i="107"/>
  <c r="AB129" i="107"/>
  <c r="Z129" i="107"/>
  <c r="Y129" i="107"/>
  <c r="X129" i="107"/>
  <c r="AB128" i="107"/>
  <c r="AC128" i="107" s="1"/>
  <c r="Z128" i="107"/>
  <c r="Y128" i="107"/>
  <c r="X128" i="107"/>
  <c r="M127" i="107"/>
  <c r="J127" i="107"/>
  <c r="G127" i="107"/>
  <c r="M126" i="107"/>
  <c r="J126" i="107"/>
  <c r="G126" i="107"/>
  <c r="AB122" i="107"/>
  <c r="Z122" i="107"/>
  <c r="Y122" i="107"/>
  <c r="X122" i="107"/>
  <c r="AB121" i="107"/>
  <c r="Z121" i="107"/>
  <c r="Y121" i="107"/>
  <c r="X121" i="107"/>
  <c r="L121" i="107"/>
  <c r="J121" i="107"/>
  <c r="I121" i="107"/>
  <c r="G121" i="107"/>
  <c r="AB120" i="107"/>
  <c r="Z120" i="107"/>
  <c r="Y120" i="107"/>
  <c r="X120" i="107"/>
  <c r="AC119" i="107"/>
  <c r="Z119" i="107"/>
  <c r="Y119" i="107"/>
  <c r="X119" i="107"/>
  <c r="I119" i="107"/>
  <c r="G119" i="107"/>
  <c r="AB118" i="107"/>
  <c r="Z118" i="107"/>
  <c r="Y118" i="107"/>
  <c r="X118" i="107"/>
  <c r="AB117" i="107"/>
  <c r="AC117" i="107" s="1"/>
  <c r="Z117" i="107"/>
  <c r="Y117" i="107"/>
  <c r="X117" i="107"/>
  <c r="M116" i="107"/>
  <c r="J116" i="107"/>
  <c r="G116" i="107"/>
  <c r="M115" i="107"/>
  <c r="J115" i="107"/>
  <c r="G115" i="107"/>
  <c r="AB110" i="107"/>
  <c r="Z110" i="107"/>
  <c r="Y110" i="107"/>
  <c r="X110" i="107"/>
  <c r="AB109" i="107"/>
  <c r="Z109" i="107"/>
  <c r="Y109" i="107"/>
  <c r="X109" i="107"/>
  <c r="O109" i="107"/>
  <c r="M109" i="107"/>
  <c r="L109" i="107"/>
  <c r="J109" i="107"/>
  <c r="I109" i="107"/>
  <c r="G109" i="107"/>
  <c r="AB108" i="107"/>
  <c r="Z108" i="107"/>
  <c r="Y108" i="107"/>
  <c r="X108" i="107"/>
  <c r="AB107" i="107"/>
  <c r="AC107" i="107" s="1"/>
  <c r="Z107" i="107"/>
  <c r="Y107" i="107"/>
  <c r="X107" i="107"/>
  <c r="L107" i="107"/>
  <c r="J107" i="107"/>
  <c r="I107" i="107"/>
  <c r="G107" i="107"/>
  <c r="AB106" i="107"/>
  <c r="AC105" i="107" s="1"/>
  <c r="Z106" i="107"/>
  <c r="Y106" i="107"/>
  <c r="X106" i="107"/>
  <c r="Z105" i="107"/>
  <c r="Y105" i="107"/>
  <c r="X105" i="107"/>
  <c r="I105" i="107"/>
  <c r="G105" i="107"/>
  <c r="AB104" i="107"/>
  <c r="Z104" i="107"/>
  <c r="Y104" i="107"/>
  <c r="X104" i="107"/>
  <c r="AB103" i="107"/>
  <c r="Z103" i="107"/>
  <c r="Y103" i="107"/>
  <c r="X103" i="107"/>
  <c r="P102" i="107"/>
  <c r="M102" i="107"/>
  <c r="J102" i="107"/>
  <c r="G102" i="107"/>
  <c r="P101" i="107"/>
  <c r="M101" i="107"/>
  <c r="J101" i="107"/>
  <c r="G101" i="107"/>
  <c r="AB99" i="107"/>
  <c r="Z99" i="107"/>
  <c r="Y99" i="107"/>
  <c r="X99" i="107"/>
  <c r="AB98" i="107"/>
  <c r="AC98" i="107" s="1"/>
  <c r="Z98" i="107"/>
  <c r="Y98" i="107"/>
  <c r="X98" i="107"/>
  <c r="O98" i="107"/>
  <c r="M98" i="107"/>
  <c r="L98" i="107"/>
  <c r="J98" i="107"/>
  <c r="I98" i="107"/>
  <c r="G98" i="107"/>
  <c r="AB97" i="107"/>
  <c r="Z97" i="107"/>
  <c r="Y97" i="107"/>
  <c r="X97" i="107"/>
  <c r="AB96" i="107"/>
  <c r="Z96" i="107"/>
  <c r="Y96" i="107"/>
  <c r="X96" i="107"/>
  <c r="L96" i="107"/>
  <c r="J96" i="107"/>
  <c r="I96" i="107"/>
  <c r="G96" i="107"/>
  <c r="AB95" i="107"/>
  <c r="AC94" i="107" s="1"/>
  <c r="Z95" i="107"/>
  <c r="Y95" i="107"/>
  <c r="X95" i="107"/>
  <c r="Z94" i="107"/>
  <c r="Y94" i="107"/>
  <c r="X94" i="107"/>
  <c r="I94" i="107"/>
  <c r="G94" i="107"/>
  <c r="AB93" i="107"/>
  <c r="Z93" i="107"/>
  <c r="Y93" i="107"/>
  <c r="X93" i="107"/>
  <c r="AB92" i="107"/>
  <c r="Z92" i="107"/>
  <c r="Y92" i="107"/>
  <c r="X92" i="107"/>
  <c r="P91" i="107"/>
  <c r="M91" i="107"/>
  <c r="J91" i="107"/>
  <c r="G91" i="107"/>
  <c r="P90" i="107"/>
  <c r="M90" i="107"/>
  <c r="J90" i="107"/>
  <c r="G90" i="107"/>
  <c r="AB88" i="107"/>
  <c r="Z88" i="107"/>
  <c r="Y88" i="107"/>
  <c r="X88" i="107"/>
  <c r="AB87" i="107"/>
  <c r="Z87" i="107"/>
  <c r="Y87" i="107"/>
  <c r="X87" i="107"/>
  <c r="O87" i="107"/>
  <c r="M87" i="107"/>
  <c r="L87" i="107"/>
  <c r="J87" i="107"/>
  <c r="I87" i="107"/>
  <c r="G87" i="107"/>
  <c r="AB86" i="107"/>
  <c r="Z86" i="107"/>
  <c r="Y86" i="107"/>
  <c r="X86" i="107"/>
  <c r="AB85" i="107"/>
  <c r="Z85" i="107"/>
  <c r="Y85" i="107"/>
  <c r="X85" i="107"/>
  <c r="L85" i="107"/>
  <c r="J85" i="107"/>
  <c r="I85" i="107"/>
  <c r="G85" i="107"/>
  <c r="AB84" i="107"/>
  <c r="AC83" i="107" s="1"/>
  <c r="Z84" i="107"/>
  <c r="Y84" i="107"/>
  <c r="X84" i="107"/>
  <c r="Z83" i="107"/>
  <c r="Y83" i="107"/>
  <c r="X83" i="107"/>
  <c r="I83" i="107"/>
  <c r="G83" i="107"/>
  <c r="AB82" i="107"/>
  <c r="Z82" i="107"/>
  <c r="Y82" i="107"/>
  <c r="X82" i="107"/>
  <c r="AB81" i="107"/>
  <c r="AC81" i="107" s="1"/>
  <c r="Z81" i="107"/>
  <c r="Y81" i="107"/>
  <c r="X81" i="107"/>
  <c r="P80" i="107"/>
  <c r="M80" i="107"/>
  <c r="J80" i="107"/>
  <c r="G80" i="107"/>
  <c r="P79" i="107"/>
  <c r="M79" i="107"/>
  <c r="J79" i="107"/>
  <c r="G79" i="107"/>
  <c r="AB77" i="107"/>
  <c r="Z77" i="107"/>
  <c r="Y77" i="107"/>
  <c r="X77" i="107"/>
  <c r="AB76" i="107"/>
  <c r="Z76" i="107"/>
  <c r="Y76" i="107"/>
  <c r="X76" i="107"/>
  <c r="O76" i="107"/>
  <c r="M76" i="107"/>
  <c r="L76" i="107"/>
  <c r="J76" i="107"/>
  <c r="I76" i="107"/>
  <c r="AB75" i="107"/>
  <c r="Z75" i="107"/>
  <c r="Y75" i="107"/>
  <c r="X75" i="107"/>
  <c r="AB74" i="107"/>
  <c r="Z74" i="107"/>
  <c r="Y74" i="107"/>
  <c r="X74" i="107"/>
  <c r="L74" i="107"/>
  <c r="J74" i="107"/>
  <c r="I74" i="107"/>
  <c r="G74" i="107"/>
  <c r="AB73" i="107"/>
  <c r="AC72" i="107" s="1"/>
  <c r="Z73" i="107"/>
  <c r="Y73" i="107"/>
  <c r="X73" i="107"/>
  <c r="Z72" i="107"/>
  <c r="Y72" i="107"/>
  <c r="X72" i="107"/>
  <c r="I72" i="107"/>
  <c r="G72" i="107"/>
  <c r="AB71" i="107"/>
  <c r="Z71" i="107"/>
  <c r="Y71" i="107"/>
  <c r="X71" i="107"/>
  <c r="AB70" i="107"/>
  <c r="Z70" i="107"/>
  <c r="Y70" i="107"/>
  <c r="X70" i="107"/>
  <c r="P69" i="107"/>
  <c r="M69" i="107"/>
  <c r="J69" i="107"/>
  <c r="G69" i="107"/>
  <c r="P68" i="107"/>
  <c r="M68" i="107"/>
  <c r="J68" i="107"/>
  <c r="G68" i="107"/>
  <c r="AB66" i="107"/>
  <c r="Z66" i="107"/>
  <c r="Y66" i="107"/>
  <c r="X66" i="107"/>
  <c r="AB65" i="107"/>
  <c r="AC65" i="107" s="1"/>
  <c r="Z65" i="107"/>
  <c r="Y65" i="107"/>
  <c r="X65" i="107"/>
  <c r="O65" i="107"/>
  <c r="M65" i="107"/>
  <c r="L65" i="107"/>
  <c r="J65" i="107"/>
  <c r="I65" i="107"/>
  <c r="G65" i="107"/>
  <c r="AB64" i="107"/>
  <c r="Z64" i="107"/>
  <c r="Y64" i="107"/>
  <c r="X64" i="107"/>
  <c r="AB63" i="107"/>
  <c r="Z63" i="107"/>
  <c r="Y63" i="107"/>
  <c r="X63" i="107"/>
  <c r="L63" i="107"/>
  <c r="J63" i="107"/>
  <c r="I63" i="107"/>
  <c r="G63" i="107"/>
  <c r="AB62" i="107"/>
  <c r="AC61" i="107" s="1"/>
  <c r="Z62" i="107"/>
  <c r="Y62" i="107"/>
  <c r="X62" i="107"/>
  <c r="Z61" i="107"/>
  <c r="Y61" i="107"/>
  <c r="X61" i="107"/>
  <c r="I61" i="107"/>
  <c r="G61" i="107"/>
  <c r="AB60" i="107"/>
  <c r="Z60" i="107"/>
  <c r="Y60" i="107"/>
  <c r="X60" i="107"/>
  <c r="AB59" i="107"/>
  <c r="AC59" i="107" s="1"/>
  <c r="Z59" i="107"/>
  <c r="Y59" i="107"/>
  <c r="X59" i="107"/>
  <c r="P58" i="107"/>
  <c r="M58" i="107"/>
  <c r="J58" i="107"/>
  <c r="G58" i="107"/>
  <c r="P57" i="107"/>
  <c r="M57" i="107"/>
  <c r="J57" i="107"/>
  <c r="G57" i="107"/>
  <c r="AB55" i="107"/>
  <c r="Z55" i="107"/>
  <c r="Y55" i="107"/>
  <c r="X55" i="107"/>
  <c r="AB54" i="107"/>
  <c r="AC54" i="107" s="1"/>
  <c r="Z54" i="107"/>
  <c r="Y54" i="107"/>
  <c r="X54" i="107"/>
  <c r="O54" i="107"/>
  <c r="M54" i="107"/>
  <c r="L54" i="107"/>
  <c r="J54" i="107"/>
  <c r="I54" i="107"/>
  <c r="G54" i="107"/>
  <c r="AB53" i="107"/>
  <c r="Z53" i="107"/>
  <c r="Y53" i="107"/>
  <c r="X53" i="107"/>
  <c r="AB52" i="107"/>
  <c r="Z52" i="107"/>
  <c r="Y52" i="107"/>
  <c r="X52" i="107"/>
  <c r="L52" i="107"/>
  <c r="J52" i="107"/>
  <c r="I52" i="107"/>
  <c r="G52" i="107"/>
  <c r="AB51" i="107"/>
  <c r="AC50" i="107" s="1"/>
  <c r="Z51" i="107"/>
  <c r="Y51" i="107"/>
  <c r="X51" i="107"/>
  <c r="Z50" i="107"/>
  <c r="Y50" i="107"/>
  <c r="X50" i="107"/>
  <c r="I50" i="107"/>
  <c r="G50" i="107"/>
  <c r="AB49" i="107"/>
  <c r="Z49" i="107"/>
  <c r="Y49" i="107"/>
  <c r="X49" i="107"/>
  <c r="AB48" i="107"/>
  <c r="AC48" i="107" s="1"/>
  <c r="Z48" i="107"/>
  <c r="Y48" i="107"/>
  <c r="X48" i="107"/>
  <c r="P47" i="107"/>
  <c r="M47" i="107"/>
  <c r="J47" i="107"/>
  <c r="G47" i="107"/>
  <c r="P46" i="107"/>
  <c r="M46" i="107"/>
  <c r="J46" i="107"/>
  <c r="G46" i="107"/>
  <c r="AB44" i="107"/>
  <c r="Z44" i="107"/>
  <c r="Y44" i="107"/>
  <c r="X44" i="107"/>
  <c r="AB43" i="107"/>
  <c r="Z43" i="107"/>
  <c r="Y43" i="107"/>
  <c r="X43" i="107"/>
  <c r="O43" i="107"/>
  <c r="M43" i="107"/>
  <c r="L43" i="107"/>
  <c r="J43" i="107"/>
  <c r="I43" i="107"/>
  <c r="AB42" i="107"/>
  <c r="Z42" i="107"/>
  <c r="Y42" i="107"/>
  <c r="X42" i="107"/>
  <c r="AB41" i="107"/>
  <c r="AC41" i="107" s="1"/>
  <c r="Z41" i="107"/>
  <c r="Y41" i="107"/>
  <c r="X41" i="107"/>
  <c r="I41" i="107"/>
  <c r="G41" i="107"/>
  <c r="AB40" i="107"/>
  <c r="Z40" i="107"/>
  <c r="Y40" i="107"/>
  <c r="X40" i="107"/>
  <c r="AC39" i="107"/>
  <c r="Z39" i="107"/>
  <c r="Y39" i="107"/>
  <c r="X39" i="107"/>
  <c r="I39" i="107"/>
  <c r="G39" i="107"/>
  <c r="AB38" i="107"/>
  <c r="Z38" i="107"/>
  <c r="Y38" i="107"/>
  <c r="X38" i="107"/>
  <c r="AB37" i="107"/>
  <c r="Z37" i="107"/>
  <c r="Y37" i="107"/>
  <c r="X37" i="107"/>
  <c r="P36" i="107"/>
  <c r="M36" i="107"/>
  <c r="J36" i="107"/>
  <c r="G36" i="107"/>
  <c r="P35" i="107"/>
  <c r="M35" i="107"/>
  <c r="J35" i="107"/>
  <c r="G35" i="107"/>
  <c r="AB33" i="107"/>
  <c r="Z33" i="107"/>
  <c r="Y33" i="107"/>
  <c r="X33" i="107"/>
  <c r="AB32" i="107"/>
  <c r="Z32" i="107"/>
  <c r="Y32" i="107"/>
  <c r="X32" i="107"/>
  <c r="O32" i="107"/>
  <c r="M32" i="107"/>
  <c r="L32" i="107"/>
  <c r="J32" i="107"/>
  <c r="I32" i="107"/>
  <c r="G32" i="107"/>
  <c r="AB31" i="107"/>
  <c r="Z31" i="107"/>
  <c r="Y31" i="107"/>
  <c r="X31" i="107"/>
  <c r="AB30" i="107"/>
  <c r="AC30" i="107" s="1"/>
  <c r="Z30" i="107"/>
  <c r="Y30" i="107"/>
  <c r="X30" i="107"/>
  <c r="I30" i="107"/>
  <c r="G30" i="107"/>
  <c r="AB29" i="107"/>
  <c r="AC28" i="107" s="1"/>
  <c r="Z29" i="107"/>
  <c r="Y29" i="107"/>
  <c r="X29" i="107"/>
  <c r="Z28" i="107"/>
  <c r="Y28" i="107"/>
  <c r="X28" i="107"/>
  <c r="I28" i="107"/>
  <c r="G28" i="107"/>
  <c r="AB27" i="107"/>
  <c r="Z27" i="107"/>
  <c r="Y27" i="107"/>
  <c r="X27" i="107"/>
  <c r="AB26" i="107"/>
  <c r="Z26" i="107"/>
  <c r="Y26" i="107"/>
  <c r="X26" i="107"/>
  <c r="P25" i="107"/>
  <c r="M25" i="107"/>
  <c r="J25" i="107"/>
  <c r="G25" i="107"/>
  <c r="P24" i="107"/>
  <c r="M24" i="107"/>
  <c r="J24" i="107"/>
  <c r="G24" i="107"/>
  <c r="AB22" i="107"/>
  <c r="Z22" i="107"/>
  <c r="Y22" i="107"/>
  <c r="X22" i="107"/>
  <c r="AB21" i="107"/>
  <c r="Z21" i="107"/>
  <c r="Y21" i="107"/>
  <c r="X21" i="107"/>
  <c r="O21" i="107"/>
  <c r="M21" i="107"/>
  <c r="L21" i="107"/>
  <c r="J21" i="107"/>
  <c r="I21" i="107"/>
  <c r="G21" i="107"/>
  <c r="AB20" i="107"/>
  <c r="Z20" i="107"/>
  <c r="Y20" i="107"/>
  <c r="X20" i="107"/>
  <c r="AB19" i="107"/>
  <c r="AC19" i="107" s="1"/>
  <c r="Z19" i="107"/>
  <c r="Y19" i="107"/>
  <c r="X19" i="107"/>
  <c r="I19" i="107"/>
  <c r="G19" i="107"/>
  <c r="AB18" i="107"/>
  <c r="AC17" i="107" s="1"/>
  <c r="Z18" i="107"/>
  <c r="Y18" i="107"/>
  <c r="X18" i="107"/>
  <c r="Z17" i="107"/>
  <c r="Y17" i="107"/>
  <c r="X17" i="107"/>
  <c r="I17" i="107"/>
  <c r="G17" i="107"/>
  <c r="AB16" i="107"/>
  <c r="Z16" i="107"/>
  <c r="Y16" i="107"/>
  <c r="X16" i="107"/>
  <c r="AB15" i="107"/>
  <c r="Z15" i="107"/>
  <c r="Y15" i="107"/>
  <c r="X15" i="107"/>
  <c r="P14" i="107"/>
  <c r="M14" i="107"/>
  <c r="J14" i="107"/>
  <c r="G14" i="107"/>
  <c r="P13" i="107"/>
  <c r="M13" i="107"/>
  <c r="J13" i="107"/>
  <c r="G13" i="107"/>
  <c r="AB11" i="107"/>
  <c r="AB10" i="107"/>
  <c r="AB9" i="107"/>
  <c r="AB8" i="107"/>
  <c r="AB7" i="107"/>
  <c r="Z11" i="107"/>
  <c r="Y11" i="107"/>
  <c r="X11" i="107"/>
  <c r="Z10" i="107"/>
  <c r="Y10" i="107"/>
  <c r="X10" i="107"/>
  <c r="Z9" i="107"/>
  <c r="Y9" i="107"/>
  <c r="X9" i="107"/>
  <c r="Z8" i="107"/>
  <c r="Y8" i="107"/>
  <c r="X8" i="107"/>
  <c r="Z7" i="107"/>
  <c r="Y7" i="107"/>
  <c r="X7" i="107"/>
  <c r="Z6" i="107"/>
  <c r="Y6" i="107"/>
  <c r="X6" i="107"/>
  <c r="AB5" i="107"/>
  <c r="AB4" i="107"/>
  <c r="Z4" i="107"/>
  <c r="Y4" i="107"/>
  <c r="Z5" i="107"/>
  <c r="Y5" i="107"/>
  <c r="X5" i="107"/>
  <c r="I10" i="107"/>
  <c r="G10" i="107"/>
  <c r="I8" i="107"/>
  <c r="G8" i="107"/>
  <c r="I6" i="107"/>
  <c r="G6" i="107"/>
  <c r="X4" i="107"/>
  <c r="O10" i="107"/>
  <c r="M10" i="107"/>
  <c r="L10" i="107"/>
  <c r="J10" i="107"/>
  <c r="P3" i="107"/>
  <c r="P2" i="107"/>
  <c r="M3" i="107"/>
  <c r="M2" i="107"/>
  <c r="J3" i="107"/>
  <c r="J2" i="107"/>
  <c r="G3" i="107"/>
  <c r="G2" i="107"/>
  <c r="AC165" i="107" l="1"/>
  <c r="AC143" i="107"/>
  <c r="AC141" i="107"/>
  <c r="AC121" i="107"/>
  <c r="AC103" i="107"/>
  <c r="AC85" i="107"/>
  <c r="AC74" i="107"/>
  <c r="AC26" i="107"/>
  <c r="AC154" i="107"/>
  <c r="AC96" i="107"/>
  <c r="AC167" i="107"/>
  <c r="AC156" i="107"/>
  <c r="AC109" i="107"/>
  <c r="AC92" i="107"/>
  <c r="AC87" i="107"/>
  <c r="AC70" i="107"/>
  <c r="AC76" i="107"/>
  <c r="AC52" i="107"/>
  <c r="AC43" i="107"/>
  <c r="AC37" i="107"/>
  <c r="AC32" i="107"/>
  <c r="AC21" i="107"/>
  <c r="AC15" i="107"/>
  <c r="AC63" i="107"/>
  <c r="AC132" i="107"/>
  <c r="U21" i="107"/>
  <c r="S32" i="107"/>
  <c r="U32" i="107"/>
  <c r="S43" i="107"/>
  <c r="U43" i="107"/>
  <c r="S54" i="107"/>
  <c r="U54" i="107"/>
  <c r="S65" i="107"/>
  <c r="U65" i="107"/>
  <c r="S76" i="107"/>
  <c r="U76" i="107"/>
  <c r="S87" i="107"/>
  <c r="U87" i="107"/>
  <c r="S156" i="107"/>
  <c r="U156" i="107"/>
  <c r="S167" i="107"/>
  <c r="U167" i="107"/>
  <c r="S21" i="107"/>
  <c r="AC8" i="107"/>
  <c r="AC6" i="107"/>
  <c r="AC10" i="107"/>
  <c r="AC4" i="107"/>
</calcChain>
</file>

<file path=xl/sharedStrings.xml><?xml version="1.0" encoding="utf-8"?>
<sst xmlns="http://schemas.openxmlformats.org/spreadsheetml/2006/main" count="854" uniqueCount="225">
  <si>
    <t>ﾂﾙｶﾞﾊﾏﾃﾆｽｸﾗﾌﾞ</t>
  </si>
  <si>
    <t>徳山ＬＴＣ</t>
  </si>
  <si>
    <t>新日鐵住金光</t>
  </si>
  <si>
    <t>柏村  幸知</t>
  </si>
  <si>
    <t>宮崎　義正</t>
  </si>
  <si>
    <t>日本ﾎﾟﾘｳﾚﾀﾝ</t>
  </si>
  <si>
    <t>中村 照秋</t>
  </si>
  <si>
    <t>深町 嘉晴</t>
  </si>
  <si>
    <t>福田　哲郎</t>
  </si>
  <si>
    <t>長廣　淳二</t>
  </si>
  <si>
    <t>梅原　豊治</t>
  </si>
  <si>
    <t>安部　計一</t>
  </si>
  <si>
    <t>55歳以上男子</t>
    <rPh sb="2" eb="5">
      <t>サイイジョウ</t>
    </rPh>
    <rPh sb="5" eb="7">
      <t>ダンシ</t>
    </rPh>
    <phoneticPr fontId="5"/>
  </si>
  <si>
    <t>)</t>
    <phoneticPr fontId="5"/>
  </si>
  <si>
    <t>(</t>
    <phoneticPr fontId="5"/>
  </si>
  <si>
    <t>勝敗</t>
    <rPh sb="0" eb="2">
      <t>ショウハイ</t>
    </rPh>
    <phoneticPr fontId="5"/>
  </si>
  <si>
    <t>順位</t>
    <rPh sb="0" eb="2">
      <t>ジュンイ</t>
    </rPh>
    <phoneticPr fontId="5"/>
  </si>
  <si>
    <t>中村 照秋</t>
    <phoneticPr fontId="5"/>
  </si>
  <si>
    <t>４－８</t>
    <phoneticPr fontId="5"/>
  </si>
  <si>
    <t>１－８</t>
    <phoneticPr fontId="5"/>
  </si>
  <si>
    <t>２－８</t>
    <phoneticPr fontId="5"/>
  </si>
  <si>
    <t>８－４</t>
    <phoneticPr fontId="5"/>
  </si>
  <si>
    <t>９－８（5）</t>
    <phoneticPr fontId="5"/>
  </si>
  <si>
    <t>８－１</t>
    <phoneticPr fontId="5"/>
  </si>
  <si>
    <t>８－２</t>
    <phoneticPr fontId="5"/>
  </si>
  <si>
    <t>９－８（3）</t>
    <phoneticPr fontId="5"/>
  </si>
  <si>
    <t>３－０</t>
    <phoneticPr fontId="5"/>
  </si>
  <si>
    <t>１－２</t>
    <phoneticPr fontId="5"/>
  </si>
  <si>
    <t>０－０</t>
    <phoneticPr fontId="5"/>
  </si>
  <si>
    <t>２－１</t>
    <phoneticPr fontId="5"/>
  </si>
  <si>
    <t>８(３）－９</t>
    <phoneticPr fontId="5"/>
  </si>
  <si>
    <t>８(5)－９</t>
    <phoneticPr fontId="5"/>
  </si>
  <si>
    <t>勝　敗</t>
    <rPh sb="0" eb="1">
      <t>マサル</t>
    </rPh>
    <rPh sb="2" eb="3">
      <t>ハイ</t>
    </rPh>
    <phoneticPr fontId="5"/>
  </si>
  <si>
    <t>勝</t>
    <rPh sb="0" eb="1">
      <t>カチ</t>
    </rPh>
    <phoneticPr fontId="5"/>
  </si>
  <si>
    <t>負</t>
    <rPh sb="0" eb="1">
      <t>マ</t>
    </rPh>
    <phoneticPr fontId="5"/>
  </si>
  <si>
    <t>勝数</t>
    <rPh sb="0" eb="1">
      <t>カツ</t>
    </rPh>
    <rPh sb="1" eb="2">
      <t>スウ</t>
    </rPh>
    <phoneticPr fontId="5"/>
  </si>
  <si>
    <t>負数</t>
    <rPh sb="0" eb="1">
      <t>マケ</t>
    </rPh>
    <rPh sb="1" eb="2">
      <t>スウ</t>
    </rPh>
    <phoneticPr fontId="5"/>
  </si>
  <si>
    <t>判定</t>
    <rPh sb="0" eb="2">
      <t>ハンテイ</t>
    </rPh>
    <phoneticPr fontId="5"/>
  </si>
  <si>
    <t>・「級」及び「組」は数字のみ入力</t>
    <rPh sb="2" eb="3">
      <t>キュウ</t>
    </rPh>
    <rPh sb="4" eb="5">
      <t>オヨ</t>
    </rPh>
    <rPh sb="7" eb="8">
      <t>クミ</t>
    </rPh>
    <rPh sb="10" eb="12">
      <t>スウジ</t>
    </rPh>
    <rPh sb="14" eb="16">
      <t>ニュウリョク</t>
    </rPh>
    <phoneticPr fontId="5"/>
  </si>
  <si>
    <t>・水色のセルにのみ入力</t>
    <rPh sb="1" eb="3">
      <t>ミズイロ</t>
    </rPh>
    <rPh sb="9" eb="11">
      <t>ニュウリョク</t>
    </rPh>
    <phoneticPr fontId="5"/>
  </si>
  <si>
    <t>・姓と名の間は１文字分(全角)のみ空白を入れる</t>
    <rPh sb="1" eb="2">
      <t>セイ</t>
    </rPh>
    <rPh sb="3" eb="4">
      <t>メイ</t>
    </rPh>
    <rPh sb="5" eb="6">
      <t>アイダ</t>
    </rPh>
    <rPh sb="8" eb="11">
      <t>モジブン</t>
    </rPh>
    <rPh sb="12" eb="14">
      <t>ゼンカク</t>
    </rPh>
    <rPh sb="17" eb="19">
      <t>クウハク</t>
    </rPh>
    <rPh sb="20" eb="21">
      <t>イ</t>
    </rPh>
    <phoneticPr fontId="5"/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</si>
  <si>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5"/>
  </si>
  <si>
    <t>小野田</t>
    <rPh sb="0" eb="3">
      <t>オノダ</t>
    </rPh>
    <phoneticPr fontId="5"/>
  </si>
  <si>
    <t>山口</t>
    <rPh sb="0" eb="2">
      <t>ヤマグチ</t>
    </rPh>
    <phoneticPr fontId="5"/>
  </si>
  <si>
    <t>宇部</t>
    <rPh sb="0" eb="2">
      <t>ウベ</t>
    </rPh>
    <phoneticPr fontId="5"/>
  </si>
  <si>
    <t>防府</t>
    <rPh sb="0" eb="2">
      <t>ホウフ</t>
    </rPh>
    <phoneticPr fontId="5"/>
  </si>
  <si>
    <t>2　組</t>
    <rPh sb="2" eb="3">
      <t>クミ</t>
    </rPh>
    <phoneticPr fontId="5"/>
  </si>
  <si>
    <t>岩国</t>
    <rPh sb="0" eb="2">
      <t>イワクニ</t>
    </rPh>
    <phoneticPr fontId="5"/>
  </si>
  <si>
    <t>3　組</t>
    <rPh sb="2" eb="3">
      <t>クミ</t>
    </rPh>
    <phoneticPr fontId="5"/>
  </si>
  <si>
    <t>4　組</t>
    <rPh sb="2" eb="3">
      <t>クミ</t>
    </rPh>
    <phoneticPr fontId="5"/>
  </si>
  <si>
    <t>5　組</t>
    <rPh sb="2" eb="3">
      <t>クミ</t>
    </rPh>
    <phoneticPr fontId="5"/>
  </si>
  <si>
    <t>6　組</t>
    <rPh sb="2" eb="3">
      <t>クミ</t>
    </rPh>
    <phoneticPr fontId="5"/>
  </si>
  <si>
    <t>7　組</t>
    <rPh sb="2" eb="3">
      <t>クミ</t>
    </rPh>
    <phoneticPr fontId="5"/>
  </si>
  <si>
    <t>8　組</t>
    <rPh sb="2" eb="3">
      <t>クミ</t>
    </rPh>
    <phoneticPr fontId="5"/>
  </si>
  <si>
    <t>9　組</t>
    <rPh sb="2" eb="3">
      <t>クミ</t>
    </rPh>
    <phoneticPr fontId="5"/>
  </si>
  <si>
    <t>下関</t>
    <rPh sb="0" eb="2">
      <t>シモノセキ</t>
    </rPh>
    <phoneticPr fontId="5"/>
  </si>
  <si>
    <t>10　組</t>
    <rPh sb="3" eb="4">
      <t>クミ</t>
    </rPh>
    <phoneticPr fontId="5"/>
  </si>
  <si>
    <t>1　組</t>
    <rPh sb="2" eb="3">
      <t>クミ</t>
    </rPh>
    <phoneticPr fontId="5"/>
  </si>
  <si>
    <t>下関</t>
    <rPh sb="0" eb="2">
      <t>シモノセキ</t>
    </rPh>
    <phoneticPr fontId="5"/>
  </si>
  <si>
    <t>2　組</t>
    <rPh sb="2" eb="3">
      <t>クミ</t>
    </rPh>
    <phoneticPr fontId="5"/>
  </si>
  <si>
    <t>3　組</t>
    <rPh sb="2" eb="3">
      <t>クミ</t>
    </rPh>
    <phoneticPr fontId="5"/>
  </si>
  <si>
    <t>山口</t>
    <rPh sb="0" eb="2">
      <t>ヤマグチ</t>
    </rPh>
    <phoneticPr fontId="5"/>
  </si>
  <si>
    <t>4　組</t>
    <rPh sb="2" eb="3">
      <t>クミ</t>
    </rPh>
    <phoneticPr fontId="5"/>
  </si>
  <si>
    <t>5　組</t>
    <rPh sb="2" eb="3">
      <t>クミ</t>
    </rPh>
    <phoneticPr fontId="5"/>
  </si>
  <si>
    <t>山口</t>
    <rPh sb="0" eb="2">
      <t>ヤマグチ</t>
    </rPh>
    <phoneticPr fontId="5"/>
  </si>
  <si>
    <t>杉本　和子</t>
    <rPh sb="0" eb="2">
      <t>スギモト</t>
    </rPh>
    <rPh sb="3" eb="5">
      <t>カズコ</t>
    </rPh>
    <phoneticPr fontId="5"/>
  </si>
  <si>
    <t>重枝　志織</t>
    <rPh sb="0" eb="2">
      <t>シゲエダ</t>
    </rPh>
    <rPh sb="3" eb="5">
      <t>シオリ</t>
    </rPh>
    <phoneticPr fontId="5"/>
  </si>
  <si>
    <t>原　美子</t>
    <rPh sb="0" eb="1">
      <t>ハラ</t>
    </rPh>
    <rPh sb="2" eb="4">
      <t>ヨシコ</t>
    </rPh>
    <phoneticPr fontId="5"/>
  </si>
  <si>
    <t>山本　幸江</t>
    <rPh sb="0" eb="2">
      <t>ヤマモト</t>
    </rPh>
    <rPh sb="3" eb="5">
      <t>ユキエ</t>
    </rPh>
    <phoneticPr fontId="5"/>
  </si>
  <si>
    <t>図司　美和</t>
    <rPh sb="0" eb="2">
      <t>ズシ</t>
    </rPh>
    <rPh sb="3" eb="5">
      <t>ミワ</t>
    </rPh>
    <phoneticPr fontId="5"/>
  </si>
  <si>
    <t>石田　久美子</t>
    <rPh sb="0" eb="2">
      <t>イシダ</t>
    </rPh>
    <rPh sb="3" eb="6">
      <t>クミコ</t>
    </rPh>
    <phoneticPr fontId="5"/>
  </si>
  <si>
    <t>吉田　智子</t>
    <rPh sb="0" eb="2">
      <t>ヨシダ</t>
    </rPh>
    <rPh sb="3" eb="5">
      <t>トモコ</t>
    </rPh>
    <phoneticPr fontId="5"/>
  </si>
  <si>
    <t>下藤　美奈子</t>
    <rPh sb="0" eb="1">
      <t>シモ</t>
    </rPh>
    <rPh sb="1" eb="2">
      <t>フジ</t>
    </rPh>
    <rPh sb="3" eb="6">
      <t>ミナコ</t>
    </rPh>
    <phoneticPr fontId="5"/>
  </si>
  <si>
    <t>国田　礼子</t>
    <rPh sb="0" eb="2">
      <t>クニタ</t>
    </rPh>
    <rPh sb="3" eb="5">
      <t>レイコ</t>
    </rPh>
    <phoneticPr fontId="5"/>
  </si>
  <si>
    <t>山根　加要子</t>
    <rPh sb="0" eb="2">
      <t>ヤマネ</t>
    </rPh>
    <rPh sb="3" eb="4">
      <t>カ</t>
    </rPh>
    <rPh sb="4" eb="5">
      <t>ヨウ</t>
    </rPh>
    <rPh sb="5" eb="6">
      <t>コ</t>
    </rPh>
    <phoneticPr fontId="5"/>
  </si>
  <si>
    <t>盛重　史子</t>
    <rPh sb="0" eb="2">
      <t>モリシゲ</t>
    </rPh>
    <rPh sb="3" eb="4">
      <t>シ</t>
    </rPh>
    <rPh sb="4" eb="5">
      <t>コ</t>
    </rPh>
    <phoneticPr fontId="5"/>
  </si>
  <si>
    <t>藤井　千津子</t>
    <rPh sb="0" eb="2">
      <t>フジイ</t>
    </rPh>
    <rPh sb="3" eb="6">
      <t>チズコ</t>
    </rPh>
    <phoneticPr fontId="5"/>
  </si>
  <si>
    <t>星田　朋美</t>
    <rPh sb="0" eb="2">
      <t>ホシダ</t>
    </rPh>
    <rPh sb="3" eb="5">
      <t>トモミ</t>
    </rPh>
    <phoneticPr fontId="5"/>
  </si>
  <si>
    <t>南　佳也子</t>
    <rPh sb="0" eb="1">
      <t>ミナミ</t>
    </rPh>
    <rPh sb="2" eb="5">
      <t>カヤコ</t>
    </rPh>
    <phoneticPr fontId="5"/>
  </si>
  <si>
    <t>福田　美華子</t>
    <rPh sb="0" eb="2">
      <t>フクダ</t>
    </rPh>
    <rPh sb="3" eb="6">
      <t>ミカコ</t>
    </rPh>
    <phoneticPr fontId="5"/>
  </si>
  <si>
    <t>末武　佳代子</t>
    <rPh sb="0" eb="2">
      <t>スエタケ</t>
    </rPh>
    <rPh sb="3" eb="6">
      <t>カヨコ</t>
    </rPh>
    <phoneticPr fontId="5"/>
  </si>
  <si>
    <t>豊田　美代子</t>
    <rPh sb="0" eb="2">
      <t>トヨタ</t>
    </rPh>
    <rPh sb="3" eb="6">
      <t>ミヨコ</t>
    </rPh>
    <phoneticPr fontId="5"/>
  </si>
  <si>
    <t>桑田　みゆき</t>
    <rPh sb="0" eb="2">
      <t>クワタ</t>
    </rPh>
    <phoneticPr fontId="5"/>
  </si>
  <si>
    <t>鬼村　浩子</t>
    <rPh sb="0" eb="2">
      <t>オニムラ</t>
    </rPh>
    <rPh sb="3" eb="5">
      <t>ヒロコ</t>
    </rPh>
    <phoneticPr fontId="5"/>
  </si>
  <si>
    <t>岡田　優子</t>
    <rPh sb="0" eb="2">
      <t>オカダ</t>
    </rPh>
    <rPh sb="3" eb="5">
      <t>ユウコ</t>
    </rPh>
    <phoneticPr fontId="5"/>
  </si>
  <si>
    <t>伊藤　美香</t>
    <rPh sb="0" eb="2">
      <t>イトウ</t>
    </rPh>
    <rPh sb="3" eb="5">
      <t>ミカ</t>
    </rPh>
    <phoneticPr fontId="5"/>
  </si>
  <si>
    <t>児玉　深雪</t>
    <rPh sb="0" eb="2">
      <t>コダマ</t>
    </rPh>
    <rPh sb="3" eb="5">
      <t>ミユキ</t>
    </rPh>
    <phoneticPr fontId="5"/>
  </si>
  <si>
    <t>中島　久美</t>
    <rPh sb="0" eb="2">
      <t>ナカシマ</t>
    </rPh>
    <rPh sb="3" eb="5">
      <t>クミ</t>
    </rPh>
    <phoneticPr fontId="5"/>
  </si>
  <si>
    <t>渡邊　恵子</t>
    <rPh sb="0" eb="2">
      <t>ワタナベ</t>
    </rPh>
    <rPh sb="3" eb="5">
      <t>ケイコ</t>
    </rPh>
    <phoneticPr fontId="5"/>
  </si>
  <si>
    <t>岡山　直子</t>
    <rPh sb="0" eb="2">
      <t>オカヤマ</t>
    </rPh>
    <rPh sb="3" eb="5">
      <t>ナオコ</t>
    </rPh>
    <phoneticPr fontId="5"/>
  </si>
  <si>
    <t>平山　美紀</t>
    <rPh sb="0" eb="2">
      <t>ヒラヤマ</t>
    </rPh>
    <rPh sb="3" eb="5">
      <t>ミキ</t>
    </rPh>
    <phoneticPr fontId="5"/>
  </si>
  <si>
    <t>岡　友美</t>
    <rPh sb="0" eb="1">
      <t>オカ</t>
    </rPh>
    <rPh sb="2" eb="4">
      <t>トモミ</t>
    </rPh>
    <phoneticPr fontId="5"/>
  </si>
  <si>
    <t>大谷　結香</t>
    <rPh sb="0" eb="2">
      <t>オオタニ</t>
    </rPh>
    <rPh sb="3" eb="5">
      <t>ユカ</t>
    </rPh>
    <phoneticPr fontId="5"/>
  </si>
  <si>
    <t>櫻井　真砂子</t>
    <rPh sb="0" eb="2">
      <t>サクライ</t>
    </rPh>
    <rPh sb="3" eb="6">
      <t>マサコ</t>
    </rPh>
    <phoneticPr fontId="5"/>
  </si>
  <si>
    <t>前田　澄子</t>
    <rPh sb="0" eb="2">
      <t>マエダ</t>
    </rPh>
    <rPh sb="3" eb="5">
      <t>スミコ</t>
    </rPh>
    <phoneticPr fontId="5"/>
  </si>
  <si>
    <t>来栖　睦子</t>
    <rPh sb="0" eb="2">
      <t>クルス</t>
    </rPh>
    <rPh sb="3" eb="5">
      <t>ムツコ</t>
    </rPh>
    <phoneticPr fontId="5"/>
  </si>
  <si>
    <t>長尾　恵子</t>
    <rPh sb="0" eb="2">
      <t>ナガオ</t>
    </rPh>
    <rPh sb="3" eb="5">
      <t>ケイコ</t>
    </rPh>
    <phoneticPr fontId="5"/>
  </si>
  <si>
    <t>馬場　明美</t>
    <rPh sb="0" eb="2">
      <t>ババ</t>
    </rPh>
    <rPh sb="3" eb="5">
      <t>アケミ</t>
    </rPh>
    <phoneticPr fontId="5"/>
  </si>
  <si>
    <t>矢敷　紀美恵</t>
    <rPh sb="0" eb="2">
      <t>ヤシキ</t>
    </rPh>
    <rPh sb="3" eb="6">
      <t>キミエ</t>
    </rPh>
    <phoneticPr fontId="5"/>
  </si>
  <si>
    <t>江口　弥生</t>
    <rPh sb="0" eb="2">
      <t>エグチ</t>
    </rPh>
    <rPh sb="3" eb="5">
      <t>ヤヨイ</t>
    </rPh>
    <phoneticPr fontId="5"/>
  </si>
  <si>
    <t>三宅　登代子</t>
    <rPh sb="0" eb="2">
      <t>ミヤケ</t>
    </rPh>
    <rPh sb="3" eb="6">
      <t>トヨコ</t>
    </rPh>
    <phoneticPr fontId="5"/>
  </si>
  <si>
    <t>弘中　政子</t>
    <rPh sb="0" eb="2">
      <t>ヒロナカ</t>
    </rPh>
    <rPh sb="3" eb="5">
      <t>マサコ</t>
    </rPh>
    <phoneticPr fontId="5"/>
  </si>
  <si>
    <t>野村　清美</t>
    <rPh sb="0" eb="2">
      <t>ノムラ</t>
    </rPh>
    <rPh sb="3" eb="5">
      <t>キヨミ</t>
    </rPh>
    <phoneticPr fontId="5"/>
  </si>
  <si>
    <t>田村　貞子</t>
    <rPh sb="0" eb="2">
      <t>タムラ</t>
    </rPh>
    <rPh sb="3" eb="5">
      <t>サダコ</t>
    </rPh>
    <phoneticPr fontId="5"/>
  </si>
  <si>
    <t>大田　隆子</t>
    <rPh sb="0" eb="2">
      <t>オオタ</t>
    </rPh>
    <rPh sb="3" eb="5">
      <t>タカコ</t>
    </rPh>
    <phoneticPr fontId="5"/>
  </si>
  <si>
    <t>小橋　浩子</t>
    <rPh sb="0" eb="2">
      <t>コハシ</t>
    </rPh>
    <rPh sb="3" eb="5">
      <t>ヒロコ</t>
    </rPh>
    <phoneticPr fontId="5"/>
  </si>
  <si>
    <t>岡崎　紀代子</t>
    <rPh sb="0" eb="2">
      <t>オカザキ</t>
    </rPh>
    <rPh sb="3" eb="6">
      <t>キヨコ</t>
    </rPh>
    <phoneticPr fontId="5"/>
  </si>
  <si>
    <t>市原　好美</t>
    <rPh sb="0" eb="2">
      <t>イチハラ</t>
    </rPh>
    <rPh sb="3" eb="5">
      <t>ヨシミ</t>
    </rPh>
    <phoneticPr fontId="5"/>
  </si>
  <si>
    <t>宮崎　委子</t>
    <rPh sb="0" eb="2">
      <t>ミヤザキ</t>
    </rPh>
    <rPh sb="3" eb="4">
      <t>イ</t>
    </rPh>
    <rPh sb="4" eb="5">
      <t>コ</t>
    </rPh>
    <phoneticPr fontId="5"/>
  </si>
  <si>
    <t>中原　久美子</t>
    <rPh sb="0" eb="2">
      <t>ナカハラ</t>
    </rPh>
    <rPh sb="3" eb="6">
      <t>クミコ</t>
    </rPh>
    <phoneticPr fontId="5"/>
  </si>
  <si>
    <t>藤林　まり子</t>
    <rPh sb="0" eb="2">
      <t>フジバヤシ</t>
    </rPh>
    <rPh sb="5" eb="6">
      <t>コ</t>
    </rPh>
    <phoneticPr fontId="5"/>
  </si>
  <si>
    <t>三吉　恵子</t>
    <rPh sb="0" eb="2">
      <t>ミヨシ</t>
    </rPh>
    <rPh sb="3" eb="5">
      <t>ケイコ</t>
    </rPh>
    <phoneticPr fontId="5"/>
  </si>
  <si>
    <t>宮崎　栄子</t>
    <rPh sb="0" eb="2">
      <t>ミヤザキ</t>
    </rPh>
    <rPh sb="3" eb="5">
      <t>エイコ</t>
    </rPh>
    <phoneticPr fontId="5"/>
  </si>
  <si>
    <t>永田　和恵</t>
    <rPh sb="0" eb="2">
      <t>ナガタ</t>
    </rPh>
    <rPh sb="3" eb="5">
      <t>カズエ</t>
    </rPh>
    <phoneticPr fontId="5"/>
  </si>
  <si>
    <t>木村　和子</t>
    <rPh sb="0" eb="2">
      <t>キムラ</t>
    </rPh>
    <rPh sb="3" eb="5">
      <t>カズコ</t>
    </rPh>
    <phoneticPr fontId="5"/>
  </si>
  <si>
    <t>唐松　典子</t>
    <rPh sb="0" eb="2">
      <t>カラマツ</t>
    </rPh>
    <rPh sb="3" eb="5">
      <t>ノリコ</t>
    </rPh>
    <phoneticPr fontId="5"/>
  </si>
  <si>
    <t>大石　恵里</t>
    <rPh sb="0" eb="2">
      <t>オオイシ</t>
    </rPh>
    <rPh sb="3" eb="5">
      <t>エリ</t>
    </rPh>
    <phoneticPr fontId="5"/>
  </si>
  <si>
    <t>池永　詠子</t>
    <rPh sb="0" eb="2">
      <t>イケナガ</t>
    </rPh>
    <rPh sb="3" eb="5">
      <t>エイコ</t>
    </rPh>
    <phoneticPr fontId="5"/>
  </si>
  <si>
    <t>山道　孝子</t>
    <rPh sb="0" eb="2">
      <t>ヤマミチ</t>
    </rPh>
    <rPh sb="3" eb="5">
      <t>タカコ</t>
    </rPh>
    <phoneticPr fontId="5"/>
  </si>
  <si>
    <t>辺見　芳恵</t>
    <rPh sb="0" eb="2">
      <t>ヘンミ</t>
    </rPh>
    <rPh sb="3" eb="5">
      <t>ヨシエ</t>
    </rPh>
    <phoneticPr fontId="5"/>
  </si>
  <si>
    <t>伊東　律子</t>
    <rPh sb="0" eb="2">
      <t>イトウ</t>
    </rPh>
    <rPh sb="3" eb="5">
      <t>リツコ</t>
    </rPh>
    <phoneticPr fontId="5"/>
  </si>
  <si>
    <t>一般の部</t>
    <rPh sb="0" eb="2">
      <t>イッパン</t>
    </rPh>
    <rPh sb="3" eb="4">
      <t>ブ</t>
    </rPh>
    <phoneticPr fontId="5"/>
  </si>
  <si>
    <t>杉野　ひろみ</t>
    <rPh sb="0" eb="2">
      <t>スギノ</t>
    </rPh>
    <phoneticPr fontId="5"/>
  </si>
  <si>
    <t>周陽</t>
    <rPh sb="0" eb="2">
      <t>シュウヨウ</t>
    </rPh>
    <phoneticPr fontId="5"/>
  </si>
  <si>
    <t>松尾　京子</t>
    <rPh sb="0" eb="2">
      <t>マツオ</t>
    </rPh>
    <rPh sb="3" eb="5">
      <t>キョウコ</t>
    </rPh>
    <phoneticPr fontId="5"/>
  </si>
  <si>
    <t>＜一般の部　決勝トーナメント＞</t>
    <rPh sb="1" eb="3">
      <t>イッパン</t>
    </rPh>
    <rPh sb="4" eb="5">
      <t>ブ</t>
    </rPh>
    <rPh sb="6" eb="8">
      <t>ケッショウ</t>
    </rPh>
    <phoneticPr fontId="22"/>
  </si>
  <si>
    <t>（宇部）</t>
    <rPh sb="1" eb="3">
      <t>ウベ</t>
    </rPh>
    <phoneticPr fontId="22"/>
  </si>
  <si>
    <t>（山口）</t>
  </si>
  <si>
    <t>（岩国）</t>
    <rPh sb="1" eb="3">
      <t>イワクニ</t>
    </rPh>
    <phoneticPr fontId="22"/>
  </si>
  <si>
    <t>（山口）</t>
    <rPh sb="1" eb="3">
      <t>ヤマグチ</t>
    </rPh>
    <phoneticPr fontId="22"/>
  </si>
  <si>
    <t>（防府）</t>
    <rPh sb="1" eb="3">
      <t>ホウフ</t>
    </rPh>
    <phoneticPr fontId="22"/>
  </si>
  <si>
    <t>＜一般の部　２位トーナメント＞</t>
    <rPh sb="7" eb="8">
      <t>イ</t>
    </rPh>
    <phoneticPr fontId="22"/>
  </si>
  <si>
    <t>＜５０歳の部　決勝トーナメント＞</t>
    <rPh sb="7" eb="9">
      <t>ケッショウ</t>
    </rPh>
    <phoneticPr fontId="22"/>
  </si>
  <si>
    <t>(小野田)</t>
    <rPh sb="1" eb="4">
      <t>オノダ</t>
    </rPh>
    <phoneticPr fontId="22"/>
  </si>
  <si>
    <t>＜５０歳の部　２位トーナメント＞</t>
    <rPh sb="8" eb="9">
      <t>イ</t>
    </rPh>
    <phoneticPr fontId="22"/>
  </si>
  <si>
    <t>3位決定戦</t>
    <rPh sb="1" eb="2">
      <t>イ</t>
    </rPh>
    <rPh sb="2" eb="5">
      <t>ケッテイセン</t>
    </rPh>
    <phoneticPr fontId="22"/>
  </si>
  <si>
    <t>　　３位決定戦</t>
    <rPh sb="3" eb="4">
      <t>イ</t>
    </rPh>
    <rPh sb="4" eb="7">
      <t>ケッテイセン</t>
    </rPh>
    <phoneticPr fontId="22"/>
  </si>
  <si>
    <t>村岡　弥生</t>
    <rPh sb="0" eb="2">
      <t>ムラオカ</t>
    </rPh>
    <rPh sb="3" eb="5">
      <t>ヤヨイ</t>
    </rPh>
    <phoneticPr fontId="5"/>
  </si>
  <si>
    <t>山本　明代</t>
    <rPh sb="0" eb="2">
      <t>ヤマモト</t>
    </rPh>
    <rPh sb="3" eb="5">
      <t>アキヨ</t>
    </rPh>
    <phoneticPr fontId="5"/>
  </si>
  <si>
    <t>田井　由紀子</t>
    <rPh sb="0" eb="2">
      <t>タイ</t>
    </rPh>
    <rPh sb="3" eb="6">
      <t>ユキコ</t>
    </rPh>
    <phoneticPr fontId="5"/>
  </si>
  <si>
    <t>瀬戸　直子</t>
    <rPh sb="0" eb="2">
      <t>セト</t>
    </rPh>
    <rPh sb="3" eb="5">
      <t>ナオコ</t>
    </rPh>
    <phoneticPr fontId="5"/>
  </si>
  <si>
    <t>藤井　奏子</t>
    <rPh sb="0" eb="2">
      <t>フジイ</t>
    </rPh>
    <rPh sb="3" eb="5">
      <t>ソウコ</t>
    </rPh>
    <phoneticPr fontId="5"/>
  </si>
  <si>
    <t>山根　幸子</t>
    <rPh sb="0" eb="2">
      <t>ヤマネ</t>
    </rPh>
    <rPh sb="3" eb="5">
      <t>サチコ</t>
    </rPh>
    <phoneticPr fontId="5"/>
  </si>
  <si>
    <t>山地　世津子</t>
    <rPh sb="0" eb="2">
      <t>ヤマチ</t>
    </rPh>
    <rPh sb="3" eb="6">
      <t>セツコ</t>
    </rPh>
    <phoneticPr fontId="5"/>
  </si>
  <si>
    <t>橋本　由美子</t>
    <rPh sb="0" eb="2">
      <t>ハシモト</t>
    </rPh>
    <rPh sb="3" eb="6">
      <t>ユミコ</t>
    </rPh>
    <phoneticPr fontId="5"/>
  </si>
  <si>
    <t>青井　洋子</t>
    <rPh sb="0" eb="2">
      <t>アオイ</t>
    </rPh>
    <rPh sb="3" eb="5">
      <t>ヨウコ</t>
    </rPh>
    <phoneticPr fontId="5"/>
  </si>
  <si>
    <t>澤野　貴味恵</t>
    <rPh sb="0" eb="2">
      <t>サワノ</t>
    </rPh>
    <rPh sb="3" eb="4">
      <t>キ</t>
    </rPh>
    <rPh sb="4" eb="5">
      <t>アジ</t>
    </rPh>
    <rPh sb="5" eb="6">
      <t>エ</t>
    </rPh>
    <phoneticPr fontId="5"/>
  </si>
  <si>
    <t>二岡　敬子</t>
    <rPh sb="0" eb="2">
      <t>フタオカ</t>
    </rPh>
    <rPh sb="3" eb="5">
      <t>ケイコ</t>
    </rPh>
    <phoneticPr fontId="5"/>
  </si>
  <si>
    <t>江本　直子</t>
    <rPh sb="0" eb="2">
      <t>エモト</t>
    </rPh>
    <rPh sb="3" eb="5">
      <t>ナオコ</t>
    </rPh>
    <phoneticPr fontId="5"/>
  </si>
  <si>
    <t>小早川　孝美</t>
    <rPh sb="0" eb="3">
      <t>コバヤカワ</t>
    </rPh>
    <rPh sb="4" eb="6">
      <t>タカミ</t>
    </rPh>
    <phoneticPr fontId="5"/>
  </si>
  <si>
    <t>末冨　弘子</t>
    <rPh sb="0" eb="2">
      <t>スエトミ</t>
    </rPh>
    <rPh sb="3" eb="5">
      <t>ヒロコ</t>
    </rPh>
    <phoneticPr fontId="5"/>
  </si>
  <si>
    <t>山崎　美穂子</t>
    <rPh sb="0" eb="2">
      <t>ヤマサキ</t>
    </rPh>
    <rPh sb="3" eb="6">
      <t>ミホコ</t>
    </rPh>
    <phoneticPr fontId="5"/>
  </si>
  <si>
    <t>吉田　頼子</t>
    <rPh sb="0" eb="2">
      <t>ヨシダ</t>
    </rPh>
    <rPh sb="3" eb="5">
      <t>ヨリコ</t>
    </rPh>
    <phoneticPr fontId="5"/>
  </si>
  <si>
    <t>内田　縁</t>
    <rPh sb="0" eb="2">
      <t>ウチダ</t>
    </rPh>
    <rPh sb="3" eb="4">
      <t>エン</t>
    </rPh>
    <phoneticPr fontId="5"/>
  </si>
  <si>
    <t>浜田　真由美</t>
    <rPh sb="0" eb="2">
      <t>ハマダ</t>
    </rPh>
    <rPh sb="3" eb="6">
      <t>マユミ</t>
    </rPh>
    <phoneticPr fontId="5"/>
  </si>
  <si>
    <t>池田　早苗</t>
    <rPh sb="0" eb="2">
      <t>イケダ</t>
    </rPh>
    <rPh sb="3" eb="5">
      <t>サナエ</t>
    </rPh>
    <phoneticPr fontId="5"/>
  </si>
  <si>
    <t>上田　三千代</t>
    <rPh sb="0" eb="2">
      <t>ウエダ</t>
    </rPh>
    <rPh sb="3" eb="6">
      <t>ミチヨ</t>
    </rPh>
    <phoneticPr fontId="5"/>
  </si>
  <si>
    <t xml:space="preserve">中村　絹代 </t>
    <rPh sb="0" eb="2">
      <t>ナカムラ</t>
    </rPh>
    <rPh sb="3" eb="5">
      <t>キヌヨ</t>
    </rPh>
    <phoneticPr fontId="5"/>
  </si>
  <si>
    <t>小野村　智子</t>
    <rPh sb="0" eb="3">
      <t>オノムラ</t>
    </rPh>
    <rPh sb="4" eb="6">
      <t>トモコ</t>
    </rPh>
    <phoneticPr fontId="5"/>
  </si>
  <si>
    <t>藤井　典子</t>
    <rPh sb="0" eb="2">
      <t>フジイ</t>
    </rPh>
    <rPh sb="3" eb="5">
      <t>ノリコ</t>
    </rPh>
    <phoneticPr fontId="5"/>
  </si>
  <si>
    <t>津森　敦子</t>
    <rPh sb="0" eb="2">
      <t>ツモリ</t>
    </rPh>
    <rPh sb="3" eb="5">
      <t>アツコ</t>
    </rPh>
    <phoneticPr fontId="5"/>
  </si>
  <si>
    <t>三浦　ひとみ</t>
    <rPh sb="0" eb="2">
      <t>ミウラ</t>
    </rPh>
    <phoneticPr fontId="5"/>
  </si>
  <si>
    <t>原　智美</t>
    <rPh sb="0" eb="1">
      <t>ハラ</t>
    </rPh>
    <rPh sb="2" eb="4">
      <t>トモミ</t>
    </rPh>
    <phoneticPr fontId="5"/>
  </si>
  <si>
    <t>弘中　史子</t>
    <rPh sb="0" eb="2">
      <t>ヒロナカ</t>
    </rPh>
    <rPh sb="3" eb="4">
      <t>シ</t>
    </rPh>
    <rPh sb="4" eb="5">
      <t>コ</t>
    </rPh>
    <phoneticPr fontId="5"/>
  </si>
  <si>
    <t>大久保　紀子</t>
    <rPh sb="0" eb="3">
      <t>オオクボ</t>
    </rPh>
    <rPh sb="4" eb="6">
      <t>ノリコ</t>
    </rPh>
    <phoneticPr fontId="5"/>
  </si>
  <si>
    <t>水津　静香</t>
    <rPh sb="0" eb="2">
      <t>スイズ</t>
    </rPh>
    <rPh sb="3" eb="4">
      <t>シズカ</t>
    </rPh>
    <rPh sb="4" eb="5">
      <t>カ</t>
    </rPh>
    <phoneticPr fontId="5"/>
  </si>
  <si>
    <t>登根　洋子</t>
    <rPh sb="0" eb="2">
      <t>トネ</t>
    </rPh>
    <rPh sb="3" eb="5">
      <t>ヨウコ</t>
    </rPh>
    <phoneticPr fontId="5"/>
  </si>
  <si>
    <t>高橋　美子</t>
    <rPh sb="0" eb="2">
      <t>タカハシ</t>
    </rPh>
    <rPh sb="3" eb="5">
      <t>ヨシコ</t>
    </rPh>
    <phoneticPr fontId="5"/>
  </si>
  <si>
    <t>冨田　佳子</t>
    <rPh sb="0" eb="2">
      <t>トミタ</t>
    </rPh>
    <rPh sb="3" eb="5">
      <t>ヨシコ</t>
    </rPh>
    <phoneticPr fontId="5"/>
  </si>
  <si>
    <t>森下　信子</t>
    <rPh sb="0" eb="2">
      <t>モリシタ</t>
    </rPh>
    <rPh sb="3" eb="5">
      <t>ノブコ</t>
    </rPh>
    <phoneticPr fontId="5"/>
  </si>
  <si>
    <t>小山　巳代子</t>
    <rPh sb="0" eb="2">
      <t>コヤマ</t>
    </rPh>
    <rPh sb="3" eb="6">
      <t>ミヨコ</t>
    </rPh>
    <phoneticPr fontId="5"/>
  </si>
  <si>
    <t>＜５０歳の部　３位トーナメント＞</t>
    <rPh sb="8" eb="9">
      <t>イ</t>
    </rPh>
    <phoneticPr fontId="22"/>
  </si>
  <si>
    <t>＜一般の部　3・4位トーナメント＞</t>
    <rPh sb="9" eb="10">
      <t>イ</t>
    </rPh>
    <phoneticPr fontId="22"/>
  </si>
  <si>
    <t>徳沢　ゆかり</t>
    <phoneticPr fontId="5"/>
  </si>
  <si>
    <t>磯野　典子</t>
    <rPh sb="0" eb="2">
      <t>イソノ</t>
    </rPh>
    <rPh sb="3" eb="5">
      <t>ノリコ</t>
    </rPh>
    <phoneticPr fontId="5"/>
  </si>
  <si>
    <t>　50歳以上の部</t>
    <rPh sb="3" eb="6">
      <t>サイイジョウ</t>
    </rPh>
    <rPh sb="7" eb="8">
      <t>ブ</t>
    </rPh>
    <phoneticPr fontId="5"/>
  </si>
  <si>
    <t>　(岩国）</t>
    <rPh sb="2" eb="4">
      <t>イワクニ</t>
    </rPh>
    <phoneticPr fontId="22"/>
  </si>
  <si>
    <t>（岩国）</t>
    <rPh sb="1" eb="3">
      <t>イワクニ</t>
    </rPh>
    <phoneticPr fontId="22"/>
  </si>
  <si>
    <t>（防府）</t>
    <rPh sb="1" eb="3">
      <t>ホウフ</t>
    </rPh>
    <phoneticPr fontId="22"/>
  </si>
  <si>
    <t>（下関）</t>
    <rPh sb="1" eb="3">
      <t>シモノセキ</t>
    </rPh>
    <phoneticPr fontId="22"/>
  </si>
  <si>
    <t>（周陽）</t>
    <rPh sb="1" eb="3">
      <t>シュウヨウ</t>
    </rPh>
    <phoneticPr fontId="22"/>
  </si>
  <si>
    <t>国田　　　　山根</t>
    <rPh sb="0" eb="2">
      <t>クニタ</t>
    </rPh>
    <rPh sb="6" eb="8">
      <t>ヤマネ</t>
    </rPh>
    <phoneticPr fontId="22"/>
  </si>
  <si>
    <t>国田　　　　　　山根</t>
    <rPh sb="0" eb="2">
      <t>クニタ</t>
    </rPh>
    <rPh sb="8" eb="10">
      <t>ヤマネ</t>
    </rPh>
    <phoneticPr fontId="22"/>
  </si>
  <si>
    <t>岡　　　　平山</t>
    <rPh sb="0" eb="1">
      <t>オカ</t>
    </rPh>
    <rPh sb="5" eb="7">
      <t>ヒラヤマ</t>
    </rPh>
    <phoneticPr fontId="22"/>
  </si>
  <si>
    <t>福田　　　　末冨</t>
    <rPh sb="0" eb="2">
      <t>フクダ</t>
    </rPh>
    <rPh sb="6" eb="8">
      <t>スエトミ</t>
    </rPh>
    <phoneticPr fontId="22"/>
  </si>
  <si>
    <t>三浦　中原</t>
    <rPh sb="0" eb="2">
      <t>ミウラ</t>
    </rPh>
    <rPh sb="3" eb="5">
      <t>ナカハラ</t>
    </rPh>
    <phoneticPr fontId="22"/>
  </si>
  <si>
    <t>三浦　　中原</t>
    <rPh sb="0" eb="2">
      <t>ミウラ</t>
    </rPh>
    <rPh sb="4" eb="6">
      <t>ナカハラ</t>
    </rPh>
    <phoneticPr fontId="22"/>
  </si>
  <si>
    <t>岡友美　　　　　　　平山美紀</t>
    <rPh sb="0" eb="1">
      <t>オカ</t>
    </rPh>
    <rPh sb="1" eb="3">
      <t>トモミ</t>
    </rPh>
    <rPh sb="10" eb="12">
      <t>ヒラヤマ</t>
    </rPh>
    <rPh sb="12" eb="14">
      <t>ミキ</t>
    </rPh>
    <phoneticPr fontId="22"/>
  </si>
  <si>
    <t>福田美華子　　　　　　末冨弘子</t>
    <rPh sb="0" eb="2">
      <t>フクダ</t>
    </rPh>
    <rPh sb="2" eb="5">
      <t>ミカコ</t>
    </rPh>
    <rPh sb="11" eb="13">
      <t>スエトミ</t>
    </rPh>
    <rPh sb="13" eb="15">
      <t>ヒロコ</t>
    </rPh>
    <phoneticPr fontId="22"/>
  </si>
  <si>
    <t>　　　　　　　　　　　　　岡　平山　　　　　　　63</t>
    <rPh sb="13" eb="14">
      <t>オカ</t>
    </rPh>
    <rPh sb="15" eb="17">
      <t>ヒラヤマ</t>
    </rPh>
    <phoneticPr fontId="22"/>
  </si>
  <si>
    <t>中村　　小野村　　　</t>
    <rPh sb="0" eb="2">
      <t>ナカムラ</t>
    </rPh>
    <rPh sb="4" eb="7">
      <t>オノムラ</t>
    </rPh>
    <phoneticPr fontId="22"/>
  </si>
  <si>
    <t>　吉田　　池田　　　</t>
    <rPh sb="1" eb="3">
      <t>ヨシダ</t>
    </rPh>
    <rPh sb="5" eb="7">
      <t>イケダ</t>
    </rPh>
    <phoneticPr fontId="22"/>
  </si>
  <si>
    <t>橋本　　青井</t>
    <rPh sb="0" eb="2">
      <t>ハシモト</t>
    </rPh>
    <rPh sb="4" eb="6">
      <t>アオイ</t>
    </rPh>
    <phoneticPr fontId="22"/>
  </si>
  <si>
    <t>原　　　弘中</t>
    <rPh sb="0" eb="1">
      <t>ハラ</t>
    </rPh>
    <rPh sb="4" eb="6">
      <t>ヒロナカ</t>
    </rPh>
    <phoneticPr fontId="22"/>
  </si>
  <si>
    <t>原　　　　弘中</t>
    <rPh sb="0" eb="1">
      <t>ハラ</t>
    </rPh>
    <rPh sb="5" eb="7">
      <t>ヒロナカ</t>
    </rPh>
    <phoneticPr fontId="22"/>
  </si>
  <si>
    <t>(宇部)</t>
    <rPh sb="1" eb="3">
      <t>ウベ</t>
    </rPh>
    <phoneticPr fontId="22"/>
  </si>
  <si>
    <t>橋本　　　　　　　青井　　　　　　41</t>
    <rPh sb="0" eb="2">
      <t>ハシモト</t>
    </rPh>
    <rPh sb="10" eb="12">
      <t>アオイ</t>
    </rPh>
    <phoneticPr fontId="22"/>
  </si>
  <si>
    <t>橋本　　　青井</t>
    <rPh sb="0" eb="2">
      <t>ハシモト</t>
    </rPh>
    <rPh sb="5" eb="7">
      <t>アオイ</t>
    </rPh>
    <phoneticPr fontId="22"/>
  </si>
  <si>
    <t>星田　　　澤野</t>
    <rPh sb="0" eb="2">
      <t>ホシダ</t>
    </rPh>
    <rPh sb="5" eb="7">
      <t>サワノ</t>
    </rPh>
    <phoneticPr fontId="22"/>
  </si>
  <si>
    <t>瀬戸　　　藤井</t>
    <rPh sb="0" eb="2">
      <t>セト</t>
    </rPh>
    <rPh sb="5" eb="7">
      <t>フジイ</t>
    </rPh>
    <phoneticPr fontId="22"/>
  </si>
  <si>
    <t>原　　　山地</t>
    <rPh sb="0" eb="1">
      <t>ハラ</t>
    </rPh>
    <rPh sb="4" eb="6">
      <t>ヤマジ</t>
    </rPh>
    <phoneticPr fontId="22"/>
  </si>
  <si>
    <t>伊東　　前田</t>
    <rPh sb="0" eb="2">
      <t>イトウ</t>
    </rPh>
    <rPh sb="4" eb="6">
      <t>マエダ</t>
    </rPh>
    <phoneticPr fontId="22"/>
  </si>
  <si>
    <t>上田　　　重枝</t>
    <rPh sb="0" eb="2">
      <t>ウエダ</t>
    </rPh>
    <rPh sb="5" eb="7">
      <t>シゲエダ</t>
    </rPh>
    <phoneticPr fontId="22"/>
  </si>
  <si>
    <t>瀬戸　　　　　　　　藤井</t>
    <rPh sb="0" eb="2">
      <t>セト</t>
    </rPh>
    <rPh sb="10" eb="12">
      <t>フジイ</t>
    </rPh>
    <phoneticPr fontId="22"/>
  </si>
  <si>
    <t>（山口）</t>
    <phoneticPr fontId="22"/>
  </si>
  <si>
    <t>（周陽）</t>
    <rPh sb="1" eb="3">
      <t>シュウヨウ</t>
    </rPh>
    <phoneticPr fontId="22"/>
  </si>
  <si>
    <t>（宇部)</t>
    <rPh sb="1" eb="3">
      <t>ウベ</t>
    </rPh>
    <phoneticPr fontId="22"/>
  </si>
  <si>
    <t>原　　　　山地</t>
    <rPh sb="0" eb="1">
      <t>ハラ</t>
    </rPh>
    <rPh sb="5" eb="7">
      <t>ヤマジ</t>
    </rPh>
    <phoneticPr fontId="22"/>
  </si>
  <si>
    <t>（小野田）</t>
    <rPh sb="1" eb="4">
      <t>オノダ</t>
    </rPh>
    <phoneticPr fontId="22"/>
  </si>
  <si>
    <t>石田　　　徳沢</t>
    <rPh sb="0" eb="2">
      <t>イシダ</t>
    </rPh>
    <rPh sb="5" eb="7">
      <t>トクサワ</t>
    </rPh>
    <phoneticPr fontId="22"/>
  </si>
  <si>
    <t>松尾　　冨田　　</t>
    <rPh sb="0" eb="2">
      <t>マツオ</t>
    </rPh>
    <rPh sb="4" eb="6">
      <t>トミタ</t>
    </rPh>
    <phoneticPr fontId="22"/>
  </si>
  <si>
    <t>松尾　　　　　　　冨田　　　　　　75　　</t>
    <rPh sb="0" eb="2">
      <t>マツオ</t>
    </rPh>
    <rPh sb="9" eb="11">
      <t>トミタ</t>
    </rPh>
    <phoneticPr fontId="22"/>
  </si>
  <si>
    <t>杉本和子　　　　　　大久保紀子</t>
    <rPh sb="0" eb="2">
      <t>スギモト</t>
    </rPh>
    <rPh sb="2" eb="4">
      <t>カズコ</t>
    </rPh>
    <rPh sb="10" eb="13">
      <t>オオクボ</t>
    </rPh>
    <rPh sb="13" eb="15">
      <t>ノリコ</t>
    </rPh>
    <phoneticPr fontId="22"/>
  </si>
  <si>
    <t>小橋浩子　　　　　　　大田隆子</t>
    <rPh sb="0" eb="2">
      <t>コハシ</t>
    </rPh>
    <rPh sb="2" eb="4">
      <t>ヒロコ</t>
    </rPh>
    <rPh sb="11" eb="13">
      <t>オオタ</t>
    </rPh>
    <rPh sb="13" eb="15">
      <t>タカコ</t>
    </rPh>
    <phoneticPr fontId="22"/>
  </si>
  <si>
    <t>杉本・大久保　62</t>
    <rPh sb="0" eb="2">
      <t>スギモト</t>
    </rPh>
    <rPh sb="3" eb="6">
      <t>オオクボ</t>
    </rPh>
    <phoneticPr fontId="22"/>
  </si>
  <si>
    <t>　(岩国)</t>
    <rPh sb="2" eb="4">
      <t>イワクニ</t>
    </rPh>
    <phoneticPr fontId="22"/>
  </si>
  <si>
    <t>(宇部)</t>
    <rPh sb="1" eb="3">
      <t>ウベ</t>
    </rPh>
    <phoneticPr fontId="22"/>
  </si>
  <si>
    <t>大石　　　森下</t>
    <rPh sb="0" eb="2">
      <t>オオイシ</t>
    </rPh>
    <rPh sb="5" eb="7">
      <t>モリシタ</t>
    </rPh>
    <phoneticPr fontId="22"/>
  </si>
  <si>
    <t>登根　辺見</t>
    <rPh sb="0" eb="2">
      <t>トネ</t>
    </rPh>
    <rPh sb="3" eb="5">
      <t>ヘンミ</t>
    </rPh>
    <phoneticPr fontId="22"/>
  </si>
  <si>
    <t>高橋　　藤林</t>
    <rPh sb="0" eb="2">
      <t>タカハシ</t>
    </rPh>
    <rPh sb="4" eb="6">
      <t>フジバヤシ</t>
    </rPh>
    <phoneticPr fontId="22"/>
  </si>
  <si>
    <t>高橋　　　　　　藤林</t>
    <rPh sb="0" eb="2">
      <t>タカハシ</t>
    </rPh>
    <rPh sb="8" eb="10">
      <t>フジバヤシ</t>
    </rPh>
    <phoneticPr fontId="22"/>
  </si>
  <si>
    <t>杉野　山本</t>
    <rPh sb="0" eb="2">
      <t>スギノ</t>
    </rPh>
    <rPh sb="3" eb="5">
      <t>ヤマモト</t>
    </rPh>
    <phoneticPr fontId="22"/>
  </si>
  <si>
    <t>三吉　　水津</t>
    <rPh sb="0" eb="2">
      <t>ミヨシ</t>
    </rPh>
    <rPh sb="4" eb="6">
      <t>スイズ</t>
    </rPh>
    <phoneticPr fontId="22"/>
  </si>
  <si>
    <t>杉野　　　　　　山本　　　　　　</t>
    <rPh sb="0" eb="2">
      <t>スギノ</t>
    </rPh>
    <rPh sb="8" eb="10">
      <t>ヤマモト</t>
    </rPh>
    <phoneticPr fontId="22"/>
  </si>
  <si>
    <r>
      <t xml:space="preserve">3 </t>
    </r>
    <r>
      <rPr>
        <b/>
        <sz val="12"/>
        <color rgb="FFFF0000"/>
        <rFont val="ＭＳ 明朝"/>
        <family val="1"/>
        <charset val="128"/>
      </rPr>
      <t>NS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</si>
</sst>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　組&quot;"/>
    <numFmt numFmtId="177" formatCode="@&quot;級&quot;"/>
  </numFmts>
  <fonts count="44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name val="ＭＳ ゴシック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ＭＳ ゴシック"/>
      <family val="3"/>
      <charset val="128"/>
    </font>
    <font>
      <sz val="12"/>
      <name val="Meiryo UI"/>
      <family val="3"/>
      <charset val="128"/>
    </font>
    <font>
      <sz val="12"/>
      <name val="ＭＳ ゴシック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Meiryo UI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theme="1"/>
      </left>
      <right/>
      <top/>
      <bottom style="thin">
        <color rgb="FFFF0000"/>
      </bottom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theme="1"/>
      </left>
      <right style="thin">
        <color rgb="FFFF0000"/>
      </right>
      <top style="thin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394">
    <xf numFmtId="0" fontId="0" fillId="0" borderId="0" xfId="0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/>
    <xf numFmtId="0" fontId="23" fillId="0" borderId="0" xfId="0" applyFont="1" applyBorder="1" applyAlignment="1">
      <alignment vertical="center"/>
    </xf>
    <xf numFmtId="0" fontId="15" fillId="2" borderId="4" xfId="0" applyFont="1" applyFill="1" applyBorder="1" applyAlignment="1" applyProtection="1">
      <alignment horizontal="distributed" vertical="center"/>
      <protection locked="0"/>
    </xf>
    <xf numFmtId="0" fontId="19" fillId="2" borderId="9" xfId="1" applyFont="1" applyFill="1" applyBorder="1" applyAlignment="1">
      <alignment horizontal="center" vertical="center" shrinkToFit="1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8" fillId="2" borderId="1" xfId="1" applyFont="1" applyFill="1" applyBorder="1" applyAlignment="1">
      <alignment horizontal="center" vertical="center" shrinkToFit="1"/>
    </xf>
    <xf numFmtId="0" fontId="15" fillId="2" borderId="2" xfId="0" applyFont="1" applyFill="1" applyBorder="1" applyAlignment="1" applyProtection="1">
      <alignment horizontal="distributed" vertical="center"/>
      <protection locked="0"/>
    </xf>
    <xf numFmtId="0" fontId="19" fillId="2" borderId="7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 applyProtection="1">
      <alignment horizontal="center" vertical="center" shrinkToFit="1"/>
      <protection locked="0"/>
    </xf>
    <xf numFmtId="0" fontId="18" fillId="2" borderId="3" xfId="1" applyFont="1" applyFill="1" applyBorder="1" applyAlignment="1">
      <alignment horizontal="center" vertical="center" shrinkToFit="1"/>
    </xf>
    <xf numFmtId="0" fontId="15" fillId="2" borderId="6" xfId="1" applyFont="1" applyFill="1" applyBorder="1" applyAlignment="1" applyProtection="1">
      <alignment horizontal="distributed" vertical="center" shrinkToFit="1"/>
      <protection locked="0"/>
    </xf>
    <xf numFmtId="0" fontId="15" fillId="2" borderId="2" xfId="1" applyFont="1" applyFill="1" applyBorder="1" applyAlignment="1" applyProtection="1">
      <alignment horizontal="distributed" vertical="center" shrinkToFit="1"/>
      <protection locked="0"/>
    </xf>
    <xf numFmtId="0" fontId="19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 applyProtection="1">
      <alignment horizontal="center" vertical="center" shrinkToFit="1"/>
      <protection locked="0"/>
    </xf>
    <xf numFmtId="0" fontId="18" fillId="2" borderId="5" xfId="1" applyFont="1" applyFill="1" applyBorder="1" applyAlignment="1">
      <alignment horizontal="center" vertical="center" shrinkToFit="1"/>
    </xf>
    <xf numFmtId="0" fontId="15" fillId="2" borderId="4" xfId="1" applyFont="1" applyFill="1" applyBorder="1" applyAlignment="1" applyProtection="1">
      <alignment horizontal="distributed" vertical="center" shrinkToFit="1"/>
      <protection locked="0"/>
    </xf>
    <xf numFmtId="0" fontId="15" fillId="2" borderId="0" xfId="0" applyFont="1" applyFill="1" applyBorder="1" applyAlignment="1" applyProtection="1">
      <alignment horizontal="distributed" vertical="center"/>
      <protection locked="0"/>
    </xf>
    <xf numFmtId="0" fontId="15" fillId="2" borderId="9" xfId="1" applyFont="1" applyFill="1" applyBorder="1" applyAlignment="1" applyProtection="1">
      <alignment horizontal="distributed" vertical="center" shrinkToFit="1"/>
      <protection locked="0"/>
    </xf>
    <xf numFmtId="0" fontId="15" fillId="2" borderId="7" xfId="1" applyFont="1" applyFill="1" applyBorder="1" applyAlignment="1" applyProtection="1">
      <alignment horizontal="distributed" vertical="center" shrinkToFit="1"/>
      <protection locked="0"/>
    </xf>
    <xf numFmtId="0" fontId="15" fillId="2" borderId="0" xfId="1" applyFont="1" applyFill="1" applyBorder="1" applyAlignment="1" applyProtection="1">
      <alignment horizontal="distributed" vertical="center" shrinkToFit="1"/>
      <protection locked="0"/>
    </xf>
    <xf numFmtId="0" fontId="15" fillId="2" borderId="7" xfId="0" applyFont="1" applyFill="1" applyBorder="1" applyAlignment="1" applyProtection="1">
      <alignment horizontal="distributed" vertical="center"/>
      <protection locked="0"/>
    </xf>
    <xf numFmtId="177" fontId="12" fillId="2" borderId="7" xfId="2" applyNumberFormat="1" applyFont="1" applyFill="1" applyBorder="1" applyAlignment="1" applyProtection="1">
      <protection locked="0"/>
    </xf>
    <xf numFmtId="0" fontId="15" fillId="2" borderId="6" xfId="0" applyFont="1" applyFill="1" applyBorder="1" applyAlignment="1" applyProtection="1">
      <alignment horizontal="distributed" vertical="center"/>
      <protection locked="0"/>
    </xf>
    <xf numFmtId="177" fontId="12" fillId="2" borderId="0" xfId="2" applyNumberFormat="1" applyFont="1" applyFill="1" applyBorder="1" applyAlignment="1" applyProtection="1">
      <protection locked="0"/>
    </xf>
    <xf numFmtId="0" fontId="18" fillId="2" borderId="9" xfId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shrinkToFit="1"/>
    </xf>
    <xf numFmtId="0" fontId="15" fillId="2" borderId="34" xfId="1" applyFont="1" applyFill="1" applyBorder="1" applyAlignment="1" applyProtection="1">
      <alignment horizontal="distributed" vertical="center" shrinkToFit="1"/>
      <protection locked="0"/>
    </xf>
    <xf numFmtId="0" fontId="15" fillId="2" borderId="59" xfId="1" applyFont="1" applyFill="1" applyBorder="1" applyAlignment="1" applyProtection="1">
      <alignment horizontal="distributed" vertical="center" shrinkToFit="1"/>
      <protection locked="0"/>
    </xf>
    <xf numFmtId="0" fontId="11" fillId="2" borderId="0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right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left" vertical="center"/>
    </xf>
    <xf numFmtId="0" fontId="12" fillId="2" borderId="0" xfId="2" applyNumberFormat="1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0" fillId="2" borderId="0" xfId="0" applyFill="1"/>
    <xf numFmtId="0" fontId="21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3" fillId="2" borderId="28" xfId="0" applyFont="1" applyFill="1" applyBorder="1" applyAlignment="1">
      <alignment vertical="center"/>
    </xf>
    <xf numFmtId="0" fontId="26" fillId="2" borderId="28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47" xfId="0" applyFont="1" applyFill="1" applyBorder="1" applyAlignment="1">
      <alignment vertical="center"/>
    </xf>
    <xf numFmtId="0" fontId="23" fillId="2" borderId="47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6" fillId="2" borderId="27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vertical="center"/>
    </xf>
    <xf numFmtId="0" fontId="28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6" fillId="2" borderId="48" xfId="0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26" fillId="2" borderId="38" xfId="0" applyFont="1" applyFill="1" applyBorder="1" applyAlignment="1">
      <alignment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vertical="center"/>
    </xf>
    <xf numFmtId="0" fontId="26" fillId="2" borderId="25" xfId="0" applyFont="1" applyFill="1" applyBorder="1" applyAlignment="1">
      <alignment vertical="center"/>
    </xf>
    <xf numFmtId="0" fontId="26" fillId="2" borderId="26" xfId="0" applyFont="1" applyFill="1" applyBorder="1" applyAlignment="1">
      <alignment vertical="center"/>
    </xf>
    <xf numFmtId="0" fontId="23" fillId="2" borderId="28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0" fontId="34" fillId="2" borderId="39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vertical="center"/>
    </xf>
    <xf numFmtId="0" fontId="26" fillId="2" borderId="38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right" vertical="center"/>
    </xf>
    <xf numFmtId="0" fontId="23" fillId="2" borderId="4" xfId="0" applyFont="1" applyFill="1" applyBorder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23" fillId="2" borderId="6" xfId="0" applyFont="1" applyFill="1" applyBorder="1" applyAlignment="1">
      <alignment vertical="center"/>
    </xf>
    <xf numFmtId="0" fontId="26" fillId="2" borderId="5" xfId="0" applyFont="1" applyFill="1" applyBorder="1" applyAlignment="1">
      <alignment vertical="center"/>
    </xf>
    <xf numFmtId="0" fontId="23" fillId="2" borderId="43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7" fillId="2" borderId="30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6" fillId="2" borderId="23" xfId="0" applyFont="1" applyFill="1" applyBorder="1" applyAlignment="1">
      <alignment vertical="center"/>
    </xf>
    <xf numFmtId="0" fontId="39" fillId="2" borderId="4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vertical="center"/>
    </xf>
    <xf numFmtId="0" fontId="23" fillId="2" borderId="38" xfId="0" applyFont="1" applyFill="1" applyBorder="1" applyAlignment="1">
      <alignment vertical="center"/>
    </xf>
    <xf numFmtId="0" fontId="23" fillId="2" borderId="24" xfId="0" applyFont="1" applyFill="1" applyBorder="1" applyAlignment="1">
      <alignment vertical="center"/>
    </xf>
    <xf numFmtId="0" fontId="21" fillId="2" borderId="33" xfId="0" applyFont="1" applyFill="1" applyBorder="1" applyAlignment="1">
      <alignment horizontal="left" vertical="center"/>
    </xf>
    <xf numFmtId="0" fontId="26" fillId="2" borderId="48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left" vertical="center"/>
    </xf>
    <xf numFmtId="0" fontId="26" fillId="2" borderId="51" xfId="0" applyFont="1" applyFill="1" applyBorder="1" applyAlignment="1">
      <alignment vertical="center"/>
    </xf>
    <xf numFmtId="0" fontId="26" fillId="2" borderId="41" xfId="0" applyFont="1" applyFill="1" applyBorder="1" applyAlignment="1">
      <alignment vertical="center"/>
    </xf>
    <xf numFmtId="0" fontId="23" fillId="2" borderId="27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vertical="center"/>
    </xf>
    <xf numFmtId="0" fontId="21" fillId="2" borderId="28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vertical="center"/>
    </xf>
    <xf numFmtId="0" fontId="26" fillId="2" borderId="56" xfId="0" applyFont="1" applyFill="1" applyBorder="1" applyAlignment="1">
      <alignment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vertical="center"/>
    </xf>
    <xf numFmtId="0" fontId="26" fillId="2" borderId="58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vertical="center"/>
    </xf>
    <xf numFmtId="0" fontId="26" fillId="2" borderId="55" xfId="0" applyFont="1" applyFill="1" applyBorder="1" applyAlignment="1">
      <alignment horizontal="center" vertical="center"/>
    </xf>
    <xf numFmtId="0" fontId="0" fillId="2" borderId="60" xfId="0" applyFill="1" applyBorder="1"/>
    <xf numFmtId="0" fontId="26" fillId="2" borderId="55" xfId="0" applyFont="1" applyFill="1" applyBorder="1" applyAlignment="1">
      <alignment vertical="center"/>
    </xf>
    <xf numFmtId="0" fontId="26" fillId="2" borderId="50" xfId="0" applyFont="1" applyFill="1" applyBorder="1" applyAlignment="1">
      <alignment vertical="center"/>
    </xf>
    <xf numFmtId="0" fontId="26" fillId="2" borderId="25" xfId="0" applyFont="1" applyFill="1" applyBorder="1" applyAlignment="1">
      <alignment horizontal="right" vertical="center"/>
    </xf>
    <xf numFmtId="0" fontId="26" fillId="2" borderId="31" xfId="0" applyFont="1" applyFill="1" applyBorder="1" applyAlignment="1">
      <alignment horizontal="left" vertical="center"/>
    </xf>
    <xf numFmtId="0" fontId="0" fillId="2" borderId="27" xfId="0" applyFill="1" applyBorder="1"/>
    <xf numFmtId="0" fontId="26" fillId="2" borderId="7" xfId="0" applyFont="1" applyFill="1" applyBorder="1" applyAlignment="1">
      <alignment vertical="center"/>
    </xf>
    <xf numFmtId="0" fontId="26" fillId="2" borderId="48" xfId="0" applyFont="1" applyFill="1" applyBorder="1" applyAlignment="1">
      <alignment vertical="center"/>
    </xf>
    <xf numFmtId="0" fontId="26" fillId="2" borderId="32" xfId="0" applyFont="1" applyFill="1" applyBorder="1" applyAlignment="1">
      <alignment vertical="center"/>
    </xf>
    <xf numFmtId="0" fontId="23" fillId="2" borderId="25" xfId="0" applyFont="1" applyFill="1" applyBorder="1" applyAlignment="1">
      <alignment vertical="center"/>
    </xf>
    <xf numFmtId="0" fontId="21" fillId="2" borderId="28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vertical="center"/>
    </xf>
    <xf numFmtId="0" fontId="26" fillId="2" borderId="7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left" vertical="center"/>
    </xf>
    <xf numFmtId="0" fontId="26" fillId="2" borderId="49" xfId="0" applyFont="1" applyFill="1" applyBorder="1" applyAlignment="1">
      <alignment vertical="center"/>
    </xf>
    <xf numFmtId="0" fontId="26" fillId="2" borderId="5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6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right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vertical="center"/>
    </xf>
    <xf numFmtId="0" fontId="23" fillId="2" borderId="50" xfId="0" applyFont="1" applyFill="1" applyBorder="1" applyAlignment="1">
      <alignment vertical="center"/>
    </xf>
    <xf numFmtId="0" fontId="25" fillId="2" borderId="27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right" vertical="center"/>
    </xf>
    <xf numFmtId="0" fontId="14" fillId="2" borderId="10" xfId="2" applyFont="1" applyFill="1" applyBorder="1" applyAlignment="1">
      <alignment vertical="center"/>
    </xf>
    <xf numFmtId="0" fontId="14" fillId="2" borderId="8" xfId="2" applyFont="1" applyFill="1" applyBorder="1" applyAlignment="1">
      <alignment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42" fillId="2" borderId="4" xfId="1" applyNumberFormat="1" applyFont="1" applyFill="1" applyBorder="1" applyAlignment="1">
      <alignment horizontal="right" vertical="center"/>
    </xf>
    <xf numFmtId="0" fontId="42" fillId="2" borderId="2" xfId="1" applyNumberFormat="1" applyFont="1" applyFill="1" applyBorder="1" applyAlignment="1">
      <alignment horizontal="right" vertical="center"/>
    </xf>
    <xf numFmtId="0" fontId="42" fillId="2" borderId="9" xfId="1" applyNumberFormat="1" applyFont="1" applyFill="1" applyBorder="1" applyAlignment="1">
      <alignment horizontal="center" vertical="center"/>
    </xf>
    <xf numFmtId="0" fontId="42" fillId="2" borderId="7" xfId="1" applyNumberFormat="1" applyFont="1" applyFill="1" applyBorder="1" applyAlignment="1">
      <alignment horizontal="center" vertical="center"/>
    </xf>
    <xf numFmtId="0" fontId="42" fillId="2" borderId="1" xfId="1" applyNumberFormat="1" applyFont="1" applyFill="1" applyBorder="1" applyAlignment="1">
      <alignment horizontal="left" vertical="center"/>
    </xf>
    <xf numFmtId="0" fontId="42" fillId="2" borderId="3" xfId="1" applyNumberFormat="1" applyFont="1" applyFill="1" applyBorder="1" applyAlignment="1">
      <alignment horizontal="left" vertical="center"/>
    </xf>
    <xf numFmtId="0" fontId="42" fillId="2" borderId="4" xfId="1" applyNumberFormat="1" applyFont="1" applyFill="1" applyBorder="1" applyAlignment="1">
      <alignment horizontal="center" vertical="center"/>
    </xf>
    <xf numFmtId="0" fontId="42" fillId="2" borderId="2" xfId="1" applyNumberFormat="1" applyFont="1" applyFill="1" applyBorder="1" applyAlignment="1">
      <alignment horizontal="center" vertical="center"/>
    </xf>
    <xf numFmtId="0" fontId="42" fillId="2" borderId="1" xfId="1" applyNumberFormat="1" applyFont="1" applyFill="1" applyBorder="1" applyAlignment="1">
      <alignment horizontal="center" vertical="center"/>
    </xf>
    <xf numFmtId="0" fontId="42" fillId="2" borderId="3" xfId="1" applyNumberFormat="1" applyFont="1" applyFill="1" applyBorder="1" applyAlignment="1">
      <alignment horizontal="center" vertical="center"/>
    </xf>
    <xf numFmtId="0" fontId="42" fillId="2" borderId="12" xfId="1" applyNumberFormat="1" applyFont="1" applyFill="1" applyBorder="1" applyAlignment="1">
      <alignment horizontal="center" vertical="center"/>
    </xf>
    <xf numFmtId="0" fontId="42" fillId="2" borderId="13" xfId="1" applyNumberFormat="1" applyFont="1" applyFill="1" applyBorder="1" applyAlignment="1">
      <alignment horizontal="center" vertical="center"/>
    </xf>
    <xf numFmtId="0" fontId="42" fillId="2" borderId="14" xfId="1" applyNumberFormat="1" applyFont="1" applyFill="1" applyBorder="1" applyAlignment="1">
      <alignment horizontal="center" vertical="center"/>
    </xf>
    <xf numFmtId="0" fontId="42" fillId="2" borderId="20" xfId="1" applyNumberFormat="1" applyFont="1" applyFill="1" applyBorder="1" applyAlignment="1">
      <alignment horizontal="center" vertical="center"/>
    </xf>
    <xf numFmtId="0" fontId="42" fillId="2" borderId="18" xfId="1" applyNumberFormat="1" applyFont="1" applyFill="1" applyBorder="1" applyAlignment="1">
      <alignment horizontal="center" vertical="center"/>
    </xf>
    <xf numFmtId="0" fontId="42" fillId="2" borderId="19" xfId="1" applyNumberFormat="1" applyFont="1" applyFill="1" applyBorder="1" applyAlignment="1">
      <alignment horizontal="center" vertical="center"/>
    </xf>
    <xf numFmtId="0" fontId="12" fillId="2" borderId="4" xfId="1" applyNumberFormat="1" applyFont="1" applyFill="1" applyBorder="1" applyAlignment="1">
      <alignment horizontal="right" vertical="center"/>
    </xf>
    <xf numFmtId="0" fontId="12" fillId="2" borderId="2" xfId="1" applyNumberFormat="1" applyFont="1" applyFill="1" applyBorder="1" applyAlignment="1">
      <alignment horizontal="right" vertical="center"/>
    </xf>
    <xf numFmtId="0" fontId="12" fillId="2" borderId="9" xfId="1" applyNumberFormat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left" vertical="center"/>
    </xf>
    <xf numFmtId="0" fontId="12" fillId="2" borderId="7" xfId="1" applyNumberFormat="1" applyFont="1" applyFill="1" applyBorder="1" applyAlignment="1">
      <alignment horizontal="left" vertical="center"/>
    </xf>
    <xf numFmtId="0" fontId="12" fillId="2" borderId="1" xfId="1" applyNumberFormat="1" applyFont="1" applyFill="1" applyBorder="1" applyAlignment="1">
      <alignment horizontal="left" vertical="center"/>
    </xf>
    <xf numFmtId="0" fontId="12" fillId="2" borderId="3" xfId="1" applyNumberFormat="1" applyFont="1" applyFill="1" applyBorder="1" applyAlignment="1">
      <alignment horizontal="left" vertical="center"/>
    </xf>
    <xf numFmtId="0" fontId="12" fillId="2" borderId="12" xfId="1" applyNumberFormat="1" applyFont="1" applyFill="1" applyBorder="1" applyAlignment="1">
      <alignment horizontal="center" vertical="center"/>
    </xf>
    <xf numFmtId="0" fontId="12" fillId="2" borderId="13" xfId="1" applyNumberFormat="1" applyFont="1" applyFill="1" applyBorder="1" applyAlignment="1">
      <alignment horizontal="center" vertical="center"/>
    </xf>
    <xf numFmtId="0" fontId="12" fillId="2" borderId="14" xfId="1" applyNumberFormat="1" applyFont="1" applyFill="1" applyBorder="1" applyAlignment="1">
      <alignment horizontal="center" vertical="center"/>
    </xf>
    <xf numFmtId="0" fontId="12" fillId="2" borderId="20" xfId="1" applyNumberFormat="1" applyFont="1" applyFill="1" applyBorder="1" applyAlignment="1">
      <alignment horizontal="center" vertical="center"/>
    </xf>
    <xf numFmtId="0" fontId="12" fillId="2" borderId="18" xfId="1" applyNumberFormat="1" applyFont="1" applyFill="1" applyBorder="1" applyAlignment="1">
      <alignment horizontal="center" vertical="center"/>
    </xf>
    <xf numFmtId="0" fontId="12" fillId="2" borderId="19" xfId="1" applyNumberFormat="1" applyFont="1" applyFill="1" applyBorder="1" applyAlignment="1">
      <alignment horizontal="center" vertical="center"/>
    </xf>
    <xf numFmtId="0" fontId="12" fillId="2" borderId="10" xfId="2" applyNumberFormat="1" applyFont="1" applyFill="1" applyBorder="1" applyAlignment="1" applyProtection="1">
      <alignment horizontal="center" vertical="center"/>
      <protection locked="0"/>
    </xf>
    <xf numFmtId="0" fontId="12" fillId="2" borderId="8" xfId="2" applyNumberFormat="1" applyFont="1" applyFill="1" applyBorder="1" applyAlignment="1" applyProtection="1">
      <alignment horizontal="center" vertical="center"/>
      <protection locked="0"/>
    </xf>
    <xf numFmtId="0" fontId="42" fillId="2" borderId="4" xfId="1" applyNumberFormat="1" applyFont="1" applyFill="1" applyBorder="1" applyAlignment="1" applyProtection="1">
      <alignment horizontal="right" vertical="center"/>
      <protection locked="0"/>
    </xf>
    <xf numFmtId="0" fontId="42" fillId="2" borderId="2" xfId="1" applyNumberFormat="1" applyFont="1" applyFill="1" applyBorder="1" applyAlignment="1" applyProtection="1">
      <alignment horizontal="right" vertical="center"/>
      <protection locked="0"/>
    </xf>
    <xf numFmtId="0" fontId="42" fillId="2" borderId="1" xfId="1" applyNumberFormat="1" applyFont="1" applyFill="1" applyBorder="1" applyAlignment="1" applyProtection="1">
      <alignment horizontal="left" vertical="center"/>
      <protection locked="0"/>
    </xf>
    <xf numFmtId="0" fontId="42" fillId="2" borderId="3" xfId="1" applyNumberFormat="1" applyFont="1" applyFill="1" applyBorder="1" applyAlignment="1" applyProtection="1">
      <alignment horizontal="left" vertical="center"/>
      <protection locked="0"/>
    </xf>
    <xf numFmtId="0" fontId="42" fillId="2" borderId="9" xfId="1" applyNumberFormat="1" applyFont="1" applyFill="1" applyBorder="1" applyAlignment="1">
      <alignment horizontal="left" vertical="center"/>
    </xf>
    <xf numFmtId="0" fontId="42" fillId="2" borderId="7" xfId="1" applyNumberFormat="1" applyFont="1" applyFill="1" applyBorder="1" applyAlignment="1">
      <alignment horizontal="left" vertical="center"/>
    </xf>
    <xf numFmtId="0" fontId="42" fillId="2" borderId="10" xfId="2" applyNumberFormat="1" applyFont="1" applyFill="1" applyBorder="1" applyAlignment="1" applyProtection="1">
      <alignment horizontal="center" vertical="center"/>
      <protection locked="0"/>
    </xf>
    <xf numFmtId="0" fontId="42" fillId="2" borderId="8" xfId="2" applyNumberFormat="1" applyFont="1" applyFill="1" applyBorder="1" applyAlignment="1" applyProtection="1">
      <alignment horizontal="center" vertical="center"/>
      <protection locked="0"/>
    </xf>
    <xf numFmtId="0" fontId="42" fillId="2" borderId="9" xfId="1" applyNumberFormat="1" applyFont="1" applyFill="1" applyBorder="1" applyAlignment="1" applyProtection="1">
      <alignment horizontal="left" vertical="center"/>
      <protection locked="0"/>
    </xf>
    <xf numFmtId="0" fontId="42" fillId="2" borderId="7" xfId="1" applyNumberFormat="1" applyFont="1" applyFill="1" applyBorder="1" applyAlignment="1" applyProtection="1">
      <alignment horizontal="left" vertical="center"/>
      <protection locked="0"/>
    </xf>
    <xf numFmtId="176" fontId="12" fillId="2" borderId="4" xfId="1" applyNumberFormat="1" applyFont="1" applyFill="1" applyBorder="1" applyAlignment="1" applyProtection="1">
      <alignment horizontal="center" vertical="center"/>
      <protection locked="0"/>
    </xf>
    <xf numFmtId="176" fontId="12" fillId="2" borderId="9" xfId="1" applyNumberFormat="1" applyFont="1" applyFill="1" applyBorder="1" applyAlignment="1" applyProtection="1">
      <alignment horizontal="center" vertical="center"/>
      <protection locked="0"/>
    </xf>
    <xf numFmtId="176" fontId="12" fillId="2" borderId="1" xfId="1" applyNumberFormat="1" applyFont="1" applyFill="1" applyBorder="1" applyAlignment="1" applyProtection="1">
      <alignment horizontal="center" vertical="center"/>
      <protection locked="0"/>
    </xf>
    <xf numFmtId="176" fontId="12" fillId="2" borderId="2" xfId="1" applyNumberFormat="1" applyFont="1" applyFill="1" applyBorder="1" applyAlignment="1" applyProtection="1">
      <alignment horizontal="center" vertical="center"/>
      <protection locked="0"/>
    </xf>
    <xf numFmtId="176" fontId="12" fillId="2" borderId="7" xfId="1" applyNumberFormat="1" applyFont="1" applyFill="1" applyBorder="1" applyAlignment="1" applyProtection="1">
      <alignment horizontal="center" vertical="center"/>
      <protection locked="0"/>
    </xf>
    <xf numFmtId="176" fontId="12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>
      <alignment horizontal="center" vertical="center" shrinkToFit="1"/>
    </xf>
    <xf numFmtId="0" fontId="15" fillId="2" borderId="9" xfId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4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8" fillId="2" borderId="2" xfId="1" applyFont="1" applyFill="1" applyBorder="1" applyAlignment="1">
      <alignment horizontal="center" vertical="center"/>
    </xf>
    <xf numFmtId="0" fontId="41" fillId="2" borderId="9" xfId="1" applyNumberFormat="1" applyFont="1" applyFill="1" applyBorder="1" applyAlignment="1">
      <alignment horizontal="left" vertical="center"/>
    </xf>
    <xf numFmtId="0" fontId="41" fillId="2" borderId="7" xfId="1" applyNumberFormat="1" applyFont="1" applyFill="1" applyBorder="1" applyAlignment="1">
      <alignment horizontal="left" vertical="center"/>
    </xf>
    <xf numFmtId="0" fontId="41" fillId="2" borderId="10" xfId="2" applyNumberFormat="1" applyFont="1" applyFill="1" applyBorder="1" applyAlignment="1" applyProtection="1">
      <alignment horizontal="center" vertical="center"/>
      <protection locked="0"/>
    </xf>
    <xf numFmtId="0" fontId="41" fillId="2" borderId="8" xfId="2" applyNumberFormat="1" applyFont="1" applyFill="1" applyBorder="1" applyAlignment="1" applyProtection="1">
      <alignment horizontal="center" vertical="center"/>
      <protection locked="0"/>
    </xf>
    <xf numFmtId="0" fontId="42" fillId="2" borderId="0" xfId="1" applyNumberFormat="1" applyFont="1" applyFill="1" applyBorder="1" applyAlignment="1">
      <alignment horizontal="center" vertical="center"/>
    </xf>
    <xf numFmtId="0" fontId="41" fillId="2" borderId="4" xfId="1" applyNumberFormat="1" applyFont="1" applyFill="1" applyBorder="1" applyAlignment="1">
      <alignment horizontal="right" vertical="center"/>
    </xf>
    <xf numFmtId="0" fontId="41" fillId="2" borderId="2" xfId="1" applyNumberFormat="1" applyFont="1" applyFill="1" applyBorder="1" applyAlignment="1">
      <alignment horizontal="right" vertical="center"/>
    </xf>
    <xf numFmtId="0" fontId="41" fillId="2" borderId="9" xfId="1" applyNumberFormat="1" applyFont="1" applyFill="1" applyBorder="1" applyAlignment="1">
      <alignment horizontal="center" vertical="center"/>
    </xf>
    <xf numFmtId="0" fontId="41" fillId="2" borderId="7" xfId="1" applyNumberFormat="1" applyFont="1" applyFill="1" applyBorder="1" applyAlignment="1">
      <alignment horizontal="center" vertical="center"/>
    </xf>
    <xf numFmtId="0" fontId="41" fillId="2" borderId="12" xfId="1" applyNumberFormat="1" applyFont="1" applyFill="1" applyBorder="1" applyAlignment="1">
      <alignment horizontal="center" vertical="center"/>
    </xf>
    <xf numFmtId="0" fontId="41" fillId="2" borderId="13" xfId="1" applyNumberFormat="1" applyFont="1" applyFill="1" applyBorder="1" applyAlignment="1">
      <alignment horizontal="center" vertical="center"/>
    </xf>
    <xf numFmtId="0" fontId="41" fillId="2" borderId="14" xfId="1" applyNumberFormat="1" applyFont="1" applyFill="1" applyBorder="1" applyAlignment="1">
      <alignment horizontal="center" vertical="center"/>
    </xf>
    <xf numFmtId="0" fontId="41" fillId="2" borderId="20" xfId="1" applyNumberFormat="1" applyFont="1" applyFill="1" applyBorder="1" applyAlignment="1">
      <alignment horizontal="center" vertical="center"/>
    </xf>
    <xf numFmtId="0" fontId="41" fillId="2" borderId="18" xfId="1" applyNumberFormat="1" applyFont="1" applyFill="1" applyBorder="1" applyAlignment="1">
      <alignment horizontal="center" vertical="center"/>
    </xf>
    <xf numFmtId="0" fontId="41" fillId="2" borderId="19" xfId="1" applyNumberFormat="1" applyFont="1" applyFill="1" applyBorder="1" applyAlignment="1">
      <alignment horizontal="center" vertical="center"/>
    </xf>
    <xf numFmtId="0" fontId="41" fillId="2" borderId="1" xfId="1" applyNumberFormat="1" applyFont="1" applyFill="1" applyBorder="1" applyAlignment="1">
      <alignment horizontal="left" vertical="center"/>
    </xf>
    <xf numFmtId="0" fontId="41" fillId="2" borderId="3" xfId="1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26" fillId="2" borderId="56" xfId="0" applyFont="1" applyFill="1" applyBorder="1" applyAlignment="1">
      <alignment horizontal="center" vertical="center"/>
    </xf>
    <xf numFmtId="0" fontId="35" fillId="2" borderId="48" xfId="0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5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34" fillId="2" borderId="6" xfId="0" applyFont="1" applyFill="1" applyBorder="1" applyAlignment="1">
      <alignment horizontal="center" wrapText="1"/>
    </xf>
    <xf numFmtId="0" fontId="35" fillId="2" borderId="40" xfId="0" applyFont="1" applyFill="1" applyBorder="1" applyAlignment="1">
      <alignment horizontal="center" wrapText="1"/>
    </xf>
    <xf numFmtId="0" fontId="34" fillId="2" borderId="38" xfId="0" applyFont="1" applyFill="1" applyBorder="1" applyAlignment="1">
      <alignment horizontal="center" wrapText="1"/>
    </xf>
    <xf numFmtId="0" fontId="35" fillId="2" borderId="36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8" fillId="2" borderId="44" xfId="0" applyFont="1" applyFill="1" applyBorder="1" applyAlignment="1">
      <alignment horizontal="center" wrapText="1"/>
    </xf>
    <xf numFmtId="0" fontId="35" fillId="2" borderId="43" xfId="0" applyFont="1" applyFill="1" applyBorder="1" applyAlignment="1">
      <alignment horizontal="center" wrapText="1"/>
    </xf>
    <xf numFmtId="0" fontId="38" fillId="2" borderId="42" xfId="0" applyFont="1" applyFill="1" applyBorder="1" applyAlignment="1">
      <alignment horizontal="center" wrapText="1"/>
    </xf>
    <xf numFmtId="0" fontId="35" fillId="2" borderId="45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horizontal="center" vertical="center" wrapText="1"/>
    </xf>
    <xf numFmtId="0" fontId="35" fillId="2" borderId="54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 wrapText="1"/>
    </xf>
    <xf numFmtId="0" fontId="38" fillId="2" borderId="51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8" fillId="2" borderId="48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26" fillId="2" borderId="51" xfId="0" applyFont="1" applyFill="1" applyBorder="1" applyAlignment="1">
      <alignment horizontal="center" vertical="center" wrapText="1"/>
    </xf>
    <xf numFmtId="0" fontId="38" fillId="2" borderId="31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4" xfId="0" quotePrefix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56" fontId="10" fillId="0" borderId="4" xfId="0" quotePrefix="1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4" xr:uid="{00000000-0005-0000-0000-000002000000}"/>
    <cellStyle name="標準_周陽シングルス２００２" xfId="2" xr:uid="{00000000-0005-0000-0000-000003000000}"/>
    <cellStyle name="未定義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69"/>
  <sheetViews>
    <sheetView tabSelected="1" zoomScaleNormal="100" zoomScaleSheetLayoutView="100" workbookViewId="0">
      <selection activeCell="J171" sqref="J171"/>
    </sheetView>
  </sheetViews>
  <sheetFormatPr defaultColWidth="10.42578125" defaultRowHeight="18.75" customHeight="1" x14ac:dyDescent="0.15"/>
  <cols>
    <col min="1" max="1" width="6" style="15" customWidth="1"/>
    <col min="2" max="2" width="4.140625" style="16" customWidth="1"/>
    <col min="3" max="3" width="17.140625" style="17" customWidth="1"/>
    <col min="4" max="4" width="2.140625" style="17" customWidth="1"/>
    <col min="5" max="5" width="9.42578125" style="18" customWidth="1"/>
    <col min="6" max="6" width="2.140625" style="19" customWidth="1"/>
    <col min="7" max="7" width="4.140625" style="17" customWidth="1"/>
    <col min="8" max="9" width="4.140625" style="20" customWidth="1"/>
    <col min="10" max="14" width="4.140625" style="17" customWidth="1"/>
    <col min="15" max="18" width="4.140625" style="18" customWidth="1"/>
    <col min="19" max="19" width="5" style="17" customWidth="1"/>
    <col min="20" max="20" width="3.28515625" style="17" customWidth="1"/>
    <col min="21" max="21" width="4.140625" style="18" customWidth="1"/>
    <col min="22" max="22" width="8.42578125" style="17" customWidth="1"/>
    <col min="23" max="23" width="4.140625" style="17" customWidth="1"/>
    <col min="24" max="26" width="5.7109375" style="17" customWidth="1"/>
    <col min="27" max="27" width="2.85546875" style="17" customWidth="1"/>
    <col min="28" max="30" width="5.7109375" style="17" customWidth="1"/>
    <col min="31" max="31" width="3.42578125" style="17" customWidth="1"/>
    <col min="32" max="32" width="37.140625" style="17" customWidth="1"/>
    <col min="33" max="16384" width="10.42578125" style="17"/>
  </cols>
  <sheetData>
    <row r="1" spans="1:33" s="10" customFormat="1" ht="31.5" customHeight="1" x14ac:dyDescent="0.15">
      <c r="A1" s="63"/>
      <c r="B1" s="64"/>
      <c r="C1" s="65" t="s">
        <v>121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/>
      <c r="AA1" s="66"/>
      <c r="AB1" s="66"/>
      <c r="AC1" s="66"/>
    </row>
    <row r="2" spans="1:33" s="10" customFormat="1" ht="18.75" customHeight="1" x14ac:dyDescent="0.15">
      <c r="A2" s="63">
        <v>1</v>
      </c>
      <c r="B2" s="245">
        <v>1</v>
      </c>
      <c r="C2" s="246"/>
      <c r="D2" s="246"/>
      <c r="E2" s="246"/>
      <c r="F2" s="247"/>
      <c r="G2" s="251" t="str">
        <f>IF(C4="","",LEFT(C4,FIND("　",C4,1)-1))</f>
        <v>村岡</v>
      </c>
      <c r="H2" s="252"/>
      <c r="I2" s="253"/>
      <c r="J2" s="251" t="str">
        <f>IF(C6="","",LEFT(C6,FIND("　",C6)-1))</f>
        <v>田井</v>
      </c>
      <c r="K2" s="252"/>
      <c r="L2" s="252"/>
      <c r="M2" s="251" t="str">
        <f>IF(C8="","",LEFT(C8,FIND("　",C8)-1))</f>
        <v>瀬戸</v>
      </c>
      <c r="N2" s="252"/>
      <c r="O2" s="252"/>
      <c r="P2" s="251" t="str">
        <f>IF(C10="","",LEFT(C10,FIND("　",C10)-1))</f>
        <v/>
      </c>
      <c r="Q2" s="252"/>
      <c r="R2" s="253"/>
      <c r="S2" s="254" t="s">
        <v>32</v>
      </c>
      <c r="T2" s="255"/>
      <c r="U2" s="255"/>
      <c r="V2" s="258" t="s">
        <v>16</v>
      </c>
      <c r="W2" s="66"/>
      <c r="X2" s="67" t="s">
        <v>33</v>
      </c>
      <c r="Y2" s="67" t="s">
        <v>33</v>
      </c>
      <c r="Z2" s="67" t="s">
        <v>33</v>
      </c>
      <c r="AA2" s="66"/>
      <c r="AB2" s="68" t="s">
        <v>35</v>
      </c>
      <c r="AC2" s="260" t="s">
        <v>37</v>
      </c>
      <c r="AE2" s="11" t="s">
        <v>41</v>
      </c>
      <c r="AF2" s="12"/>
      <c r="AG2" s="12"/>
    </row>
    <row r="3" spans="1:33" s="10" customFormat="1" ht="18.75" customHeight="1" x14ac:dyDescent="0.15">
      <c r="A3" s="63"/>
      <c r="B3" s="248"/>
      <c r="C3" s="249"/>
      <c r="D3" s="249"/>
      <c r="E3" s="249"/>
      <c r="F3" s="250"/>
      <c r="G3" s="262" t="str">
        <f>IF(C5="","",LEFT(C5,FIND("　",C5,1)-1))</f>
        <v>山本</v>
      </c>
      <c r="H3" s="263"/>
      <c r="I3" s="264"/>
      <c r="J3" s="262" t="str">
        <f>IF(C7="","",LEFT(C7,FIND("　",C7)-1))</f>
        <v>南</v>
      </c>
      <c r="K3" s="263"/>
      <c r="L3" s="263"/>
      <c r="M3" s="262" t="str">
        <f>IF(C9="","",LEFT(C9,FIND("　",C9)-1))</f>
        <v>藤井</v>
      </c>
      <c r="N3" s="263"/>
      <c r="O3" s="263"/>
      <c r="P3" s="262" t="str">
        <f>IF(C11="","",LEFT(C11,FIND("　",C11)-1))</f>
        <v/>
      </c>
      <c r="Q3" s="263"/>
      <c r="R3" s="264"/>
      <c r="S3" s="256"/>
      <c r="T3" s="257"/>
      <c r="U3" s="257"/>
      <c r="V3" s="259"/>
      <c r="W3" s="66"/>
      <c r="X3" s="69" t="s">
        <v>34</v>
      </c>
      <c r="Y3" s="69" t="s">
        <v>34</v>
      </c>
      <c r="Z3" s="69" t="s">
        <v>34</v>
      </c>
      <c r="AA3" s="66"/>
      <c r="AB3" s="70" t="s">
        <v>36</v>
      </c>
      <c r="AC3" s="261"/>
      <c r="AE3" s="12"/>
      <c r="AF3" s="13" t="s">
        <v>39</v>
      </c>
      <c r="AG3" s="12"/>
    </row>
    <row r="4" spans="1:33" s="10" customFormat="1" ht="18.75" customHeight="1" x14ac:dyDescent="0.15">
      <c r="A4" s="63"/>
      <c r="B4" s="201">
        <v>1</v>
      </c>
      <c r="C4" s="35" t="s">
        <v>137</v>
      </c>
      <c r="D4" s="36" t="s">
        <v>14</v>
      </c>
      <c r="E4" s="37" t="s">
        <v>47</v>
      </c>
      <c r="F4" s="38" t="s">
        <v>13</v>
      </c>
      <c r="G4" s="213"/>
      <c r="H4" s="214"/>
      <c r="I4" s="214"/>
      <c r="J4" s="235">
        <v>6</v>
      </c>
      <c r="K4" s="205"/>
      <c r="L4" s="243">
        <v>4</v>
      </c>
      <c r="M4" s="235">
        <v>6</v>
      </c>
      <c r="N4" s="205"/>
      <c r="O4" s="243">
        <v>2</v>
      </c>
      <c r="P4" s="235"/>
      <c r="Q4" s="205"/>
      <c r="R4" s="237"/>
      <c r="S4" s="203">
        <v>2</v>
      </c>
      <c r="T4" s="205"/>
      <c r="U4" s="239">
        <v>0</v>
      </c>
      <c r="V4" s="241">
        <v>1</v>
      </c>
      <c r="W4" s="66"/>
      <c r="X4" s="67">
        <f>IF(J4="","",IF(J4&gt;L4,1,0))</f>
        <v>1</v>
      </c>
      <c r="Y4" s="67">
        <f>IF(M4="","",IF(M4&gt;O4,1,0))</f>
        <v>1</v>
      </c>
      <c r="Z4" s="67" t="str">
        <f>IF(P4="","",IF(P4&gt;R4,1,0))</f>
        <v/>
      </c>
      <c r="AA4" s="66"/>
      <c r="AB4" s="68">
        <f>J4+M4+P4</f>
        <v>12</v>
      </c>
      <c r="AC4" s="199">
        <f>AB4-AB5</f>
        <v>6</v>
      </c>
      <c r="AE4" s="12"/>
      <c r="AF4" s="13" t="s">
        <v>38</v>
      </c>
      <c r="AG4" s="12"/>
    </row>
    <row r="5" spans="1:33" s="10" customFormat="1" ht="18.75" customHeight="1" x14ac:dyDescent="0.15">
      <c r="A5" s="63"/>
      <c r="B5" s="202"/>
      <c r="C5" s="39" t="s">
        <v>138</v>
      </c>
      <c r="D5" s="40" t="s">
        <v>14</v>
      </c>
      <c r="E5" s="41" t="s">
        <v>47</v>
      </c>
      <c r="F5" s="42" t="s">
        <v>13</v>
      </c>
      <c r="G5" s="216"/>
      <c r="H5" s="217"/>
      <c r="I5" s="217"/>
      <c r="J5" s="236"/>
      <c r="K5" s="206"/>
      <c r="L5" s="244"/>
      <c r="M5" s="236"/>
      <c r="N5" s="206"/>
      <c r="O5" s="244"/>
      <c r="P5" s="236"/>
      <c r="Q5" s="206"/>
      <c r="R5" s="238"/>
      <c r="S5" s="204"/>
      <c r="T5" s="206"/>
      <c r="U5" s="240"/>
      <c r="V5" s="242"/>
      <c r="W5" s="66"/>
      <c r="X5" s="69">
        <f>IF(J4="","",IF(J4&lt;L4,1,0))</f>
        <v>0</v>
      </c>
      <c r="Y5" s="69">
        <f>IF(M4="","",IF(M4&lt;O4,1,0))</f>
        <v>0</v>
      </c>
      <c r="Z5" s="69" t="str">
        <f>IF(P4="","",IF(P4&lt;R4,1,0))</f>
        <v/>
      </c>
      <c r="AA5" s="66"/>
      <c r="AB5" s="70">
        <f>L4+O4+R4</f>
        <v>6</v>
      </c>
      <c r="AC5" s="200"/>
      <c r="AE5" s="12"/>
      <c r="AF5" s="13" t="s">
        <v>40</v>
      </c>
      <c r="AG5" s="12"/>
    </row>
    <row r="6" spans="1:33" s="10" customFormat="1" ht="18.75" customHeight="1" x14ac:dyDescent="0.15">
      <c r="A6" s="63"/>
      <c r="B6" s="201">
        <v>2</v>
      </c>
      <c r="C6" s="43" t="s">
        <v>139</v>
      </c>
      <c r="D6" s="36" t="s">
        <v>14</v>
      </c>
      <c r="E6" s="37" t="s">
        <v>43</v>
      </c>
      <c r="F6" s="38" t="s">
        <v>13</v>
      </c>
      <c r="G6" s="203">
        <f>IF(L4="","",L4)</f>
        <v>4</v>
      </c>
      <c r="H6" s="205"/>
      <c r="I6" s="239">
        <f>IF(J4="","",J4)</f>
        <v>6</v>
      </c>
      <c r="J6" s="213"/>
      <c r="K6" s="214"/>
      <c r="L6" s="214"/>
      <c r="M6" s="235">
        <v>6</v>
      </c>
      <c r="N6" s="205"/>
      <c r="O6" s="243">
        <v>5</v>
      </c>
      <c r="P6" s="235"/>
      <c r="Q6" s="205"/>
      <c r="R6" s="237"/>
      <c r="S6" s="203">
        <v>1</v>
      </c>
      <c r="T6" s="205"/>
      <c r="U6" s="239">
        <v>1</v>
      </c>
      <c r="V6" s="241">
        <v>2</v>
      </c>
      <c r="W6" s="66"/>
      <c r="X6" s="67">
        <f>IF(J4="","",IF(L4&gt;J4,1,0))</f>
        <v>0</v>
      </c>
      <c r="Y6" s="67">
        <f>IF(M6="","",IF(M6&gt;O6,1,0))</f>
        <v>1</v>
      </c>
      <c r="Z6" s="67" t="str">
        <f>IF(P6="","",IF(P6&gt;R6,1,0))</f>
        <v/>
      </c>
      <c r="AA6" s="66"/>
      <c r="AB6" s="68">
        <f>L4+M6+P6</f>
        <v>10</v>
      </c>
      <c r="AC6" s="199">
        <f>AB6-AB7</f>
        <v>-1</v>
      </c>
      <c r="AE6" s="12"/>
      <c r="AF6" s="12"/>
      <c r="AG6" s="12"/>
    </row>
    <row r="7" spans="1:33" s="10" customFormat="1" ht="18.75" customHeight="1" x14ac:dyDescent="0.15">
      <c r="A7" s="63"/>
      <c r="B7" s="202"/>
      <c r="C7" s="44" t="s">
        <v>78</v>
      </c>
      <c r="D7" s="40" t="s">
        <v>14</v>
      </c>
      <c r="E7" s="41" t="s">
        <v>43</v>
      </c>
      <c r="F7" s="42" t="s">
        <v>13</v>
      </c>
      <c r="G7" s="204"/>
      <c r="H7" s="206"/>
      <c r="I7" s="240"/>
      <c r="J7" s="216"/>
      <c r="K7" s="217"/>
      <c r="L7" s="217"/>
      <c r="M7" s="236"/>
      <c r="N7" s="206"/>
      <c r="O7" s="244"/>
      <c r="P7" s="236"/>
      <c r="Q7" s="206"/>
      <c r="R7" s="238"/>
      <c r="S7" s="204"/>
      <c r="T7" s="206"/>
      <c r="U7" s="240"/>
      <c r="V7" s="242"/>
      <c r="W7" s="66"/>
      <c r="X7" s="69">
        <f>IF(J4="","",IF(J4&gt;L4,1,0))</f>
        <v>1</v>
      </c>
      <c r="Y7" s="69">
        <f>IF(M6="","",IF(O6&gt;M6,1,0))</f>
        <v>0</v>
      </c>
      <c r="Z7" s="69" t="str">
        <f>IF(P6="","",IF(R6&gt;P6,1,0))</f>
        <v/>
      </c>
      <c r="AA7" s="66"/>
      <c r="AB7" s="70">
        <f>J4+O6+R6</f>
        <v>11</v>
      </c>
      <c r="AC7" s="200"/>
      <c r="AE7" s="12"/>
      <c r="AF7" s="12"/>
      <c r="AG7" s="12"/>
    </row>
    <row r="8" spans="1:33" s="10" customFormat="1" ht="18.75" customHeight="1" x14ac:dyDescent="0.15">
      <c r="A8" s="63"/>
      <c r="B8" s="201">
        <v>3</v>
      </c>
      <c r="C8" s="43" t="s">
        <v>140</v>
      </c>
      <c r="D8" s="45" t="s">
        <v>14</v>
      </c>
      <c r="E8" s="46" t="s">
        <v>55</v>
      </c>
      <c r="F8" s="47" t="s">
        <v>13</v>
      </c>
      <c r="G8" s="203">
        <f>IF(O4="","",O4)</f>
        <v>2</v>
      </c>
      <c r="H8" s="205"/>
      <c r="I8" s="207">
        <f>IF(M4="","",M4)</f>
        <v>6</v>
      </c>
      <c r="J8" s="209">
        <v>5</v>
      </c>
      <c r="K8" s="205"/>
      <c r="L8" s="211">
        <v>6</v>
      </c>
      <c r="M8" s="213"/>
      <c r="N8" s="214"/>
      <c r="O8" s="215"/>
      <c r="P8" s="235"/>
      <c r="Q8" s="205"/>
      <c r="R8" s="237"/>
      <c r="S8" s="203">
        <v>0</v>
      </c>
      <c r="T8" s="205"/>
      <c r="U8" s="207">
        <v>2</v>
      </c>
      <c r="V8" s="241">
        <v>3</v>
      </c>
      <c r="W8" s="66"/>
      <c r="X8" s="67">
        <f>IF(M4="","",IF(O4&gt;M4,1,0))</f>
        <v>0</v>
      </c>
      <c r="Y8" s="67">
        <f>IF(M6="","",IF(O6&gt;M6,1,0))</f>
        <v>0</v>
      </c>
      <c r="Z8" s="67" t="str">
        <f>IF(P8="","",IF(P8&gt;R8,1,0))</f>
        <v/>
      </c>
      <c r="AA8" s="66"/>
      <c r="AB8" s="68">
        <f>O4+O6+P8</f>
        <v>7</v>
      </c>
      <c r="AC8" s="199">
        <f>AB8-AB9</f>
        <v>-5</v>
      </c>
      <c r="AE8" s="12"/>
      <c r="AF8" s="12"/>
      <c r="AG8" s="12"/>
    </row>
    <row r="9" spans="1:33" s="10" customFormat="1" ht="18.75" customHeight="1" x14ac:dyDescent="0.15">
      <c r="A9" s="63"/>
      <c r="B9" s="202"/>
      <c r="C9" s="44" t="s">
        <v>141</v>
      </c>
      <c r="D9" s="40" t="s">
        <v>14</v>
      </c>
      <c r="E9" s="41" t="s">
        <v>55</v>
      </c>
      <c r="F9" s="42" t="s">
        <v>13</v>
      </c>
      <c r="G9" s="204"/>
      <c r="H9" s="206"/>
      <c r="I9" s="208"/>
      <c r="J9" s="210"/>
      <c r="K9" s="206"/>
      <c r="L9" s="212"/>
      <c r="M9" s="216"/>
      <c r="N9" s="217"/>
      <c r="O9" s="218"/>
      <c r="P9" s="236"/>
      <c r="Q9" s="206"/>
      <c r="R9" s="238"/>
      <c r="S9" s="204"/>
      <c r="T9" s="206"/>
      <c r="U9" s="208"/>
      <c r="V9" s="242"/>
      <c r="W9" s="66"/>
      <c r="X9" s="69">
        <f>IF(M4="","",IF(M4&gt;O4,1,0))</f>
        <v>1</v>
      </c>
      <c r="Y9" s="69">
        <f>IF(M6="","",IF(M6&gt;O6,1,0))</f>
        <v>1</v>
      </c>
      <c r="Z9" s="69" t="str">
        <f>IF(P8="","",IF(R8&gt;P8,1,0))</f>
        <v/>
      </c>
      <c r="AA9" s="66"/>
      <c r="AB9" s="70">
        <f>M4+M6+R8</f>
        <v>12</v>
      </c>
      <c r="AC9" s="200"/>
    </row>
    <row r="10" spans="1:33" s="10" customFormat="1" ht="18.75" customHeight="1" x14ac:dyDescent="0.15">
      <c r="A10" s="63"/>
      <c r="B10" s="201">
        <v>4</v>
      </c>
      <c r="C10" s="48"/>
      <c r="D10" s="36"/>
      <c r="E10" s="37"/>
      <c r="F10" s="38"/>
      <c r="G10" s="271" t="str">
        <f>IF(R4="","",R4)</f>
        <v/>
      </c>
      <c r="H10" s="273"/>
      <c r="I10" s="266" t="str">
        <f>IF(P4="","",P4)</f>
        <v/>
      </c>
      <c r="J10" s="271" t="str">
        <f>IF(R6="","",R6)</f>
        <v/>
      </c>
      <c r="K10" s="273"/>
      <c r="L10" s="266" t="str">
        <f>IF(P6="","",P6)</f>
        <v/>
      </c>
      <c r="M10" s="271" t="str">
        <f>IF(R8="","",R8)</f>
        <v/>
      </c>
      <c r="N10" s="273"/>
      <c r="O10" s="281" t="str">
        <f>IF(P8="","",P8)</f>
        <v/>
      </c>
      <c r="P10" s="275"/>
      <c r="Q10" s="276"/>
      <c r="R10" s="277"/>
      <c r="S10" s="271" t="str">
        <f t="shared" ref="S10" si="0">IF(C10="","",SUM(X10:Z10))</f>
        <v/>
      </c>
      <c r="T10" s="273"/>
      <c r="U10" s="266" t="str">
        <f t="shared" ref="U10" si="1">IF(C10="","",SUM(X11:Z11))</f>
        <v/>
      </c>
      <c r="V10" s="268"/>
      <c r="W10" s="66"/>
      <c r="X10" s="67" t="str">
        <f>IF(P4="","",IF(R4&gt;P4,1,0))</f>
        <v/>
      </c>
      <c r="Y10" s="67" t="str">
        <f>IF(P6="","",IF(R6&gt;P6,1,0))</f>
        <v/>
      </c>
      <c r="Z10" s="67" t="str">
        <f>IF(P8="","",IF(R8&gt;P8,1,0))</f>
        <v/>
      </c>
      <c r="AA10" s="66"/>
      <c r="AB10" s="68">
        <f>R4+R6+R8</f>
        <v>0</v>
      </c>
      <c r="AC10" s="199">
        <f>AB10-AB11</f>
        <v>0</v>
      </c>
    </row>
    <row r="11" spans="1:33" s="10" customFormat="1" ht="18.75" customHeight="1" x14ac:dyDescent="0.15">
      <c r="A11" s="63"/>
      <c r="B11" s="202"/>
      <c r="C11" s="44"/>
      <c r="D11" s="40"/>
      <c r="E11" s="41"/>
      <c r="F11" s="42"/>
      <c r="G11" s="272"/>
      <c r="H11" s="274"/>
      <c r="I11" s="267"/>
      <c r="J11" s="272"/>
      <c r="K11" s="274"/>
      <c r="L11" s="267"/>
      <c r="M11" s="272"/>
      <c r="N11" s="274"/>
      <c r="O11" s="282"/>
      <c r="P11" s="278"/>
      <c r="Q11" s="279"/>
      <c r="R11" s="280"/>
      <c r="S11" s="272"/>
      <c r="T11" s="274"/>
      <c r="U11" s="267"/>
      <c r="V11" s="269"/>
      <c r="W11" s="66"/>
      <c r="X11" s="69" t="str">
        <f>IF(P4="","",IF(P4&gt;R4,1,0))</f>
        <v/>
      </c>
      <c r="Y11" s="69" t="str">
        <f>IF(P6="","",IF(P6&gt;R6,1,0))</f>
        <v/>
      </c>
      <c r="Z11" s="69" t="str">
        <f>IF(P8="","",IF(P8&gt;R8,1,0))</f>
        <v/>
      </c>
      <c r="AA11" s="66"/>
      <c r="AB11" s="70">
        <f>P4+P6+P8</f>
        <v>0</v>
      </c>
      <c r="AC11" s="200"/>
    </row>
    <row r="12" spans="1:33" s="14" customFormat="1" ht="31.5" customHeight="1" x14ac:dyDescent="0.2">
      <c r="A12" s="71"/>
      <c r="B12" s="64"/>
      <c r="C12" s="5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6"/>
      <c r="AA12" s="66"/>
      <c r="AB12" s="66"/>
      <c r="AC12" s="66"/>
    </row>
    <row r="13" spans="1:33" s="14" customFormat="1" ht="18.75" customHeight="1" x14ac:dyDescent="0.15">
      <c r="A13" s="71">
        <v>2</v>
      </c>
      <c r="B13" s="245" t="s">
        <v>46</v>
      </c>
      <c r="C13" s="246"/>
      <c r="D13" s="246"/>
      <c r="E13" s="246"/>
      <c r="F13" s="247"/>
      <c r="G13" s="251" t="str">
        <f>IF(C15="","",LEFT(C15,FIND("　",C15,1)-1))</f>
        <v>伊藤</v>
      </c>
      <c r="H13" s="252"/>
      <c r="I13" s="253"/>
      <c r="J13" s="251" t="str">
        <f>IF(C17="","",LEFT(C17,FIND("　",C17)-1))</f>
        <v>江口</v>
      </c>
      <c r="K13" s="252"/>
      <c r="L13" s="252"/>
      <c r="M13" s="251" t="str">
        <f>IF(C19="","",LEFT(C19,FIND("　",C19)-1))</f>
        <v>原</v>
      </c>
      <c r="N13" s="252"/>
      <c r="O13" s="252"/>
      <c r="P13" s="251" t="str">
        <f>IF(C21="","",LEFT(C21,FIND("　",C21)-1))</f>
        <v/>
      </c>
      <c r="Q13" s="252"/>
      <c r="R13" s="253"/>
      <c r="S13" s="254" t="s">
        <v>32</v>
      </c>
      <c r="T13" s="255"/>
      <c r="U13" s="255"/>
      <c r="V13" s="258" t="s">
        <v>16</v>
      </c>
      <c r="W13" s="66"/>
      <c r="X13" s="67" t="s">
        <v>33</v>
      </c>
      <c r="Y13" s="67" t="s">
        <v>33</v>
      </c>
      <c r="Z13" s="67" t="s">
        <v>33</v>
      </c>
      <c r="AA13" s="66"/>
      <c r="AB13" s="68" t="s">
        <v>35</v>
      </c>
      <c r="AC13" s="260" t="s">
        <v>37</v>
      </c>
    </row>
    <row r="14" spans="1:33" s="14" customFormat="1" ht="18.75" customHeight="1" x14ac:dyDescent="0.15">
      <c r="A14" s="71"/>
      <c r="B14" s="248"/>
      <c r="C14" s="249"/>
      <c r="D14" s="249"/>
      <c r="E14" s="249"/>
      <c r="F14" s="250"/>
      <c r="G14" s="262" t="str">
        <f>IF(C16="","",LEFT(C16,FIND("　",C16,1)-1))</f>
        <v>児玉</v>
      </c>
      <c r="H14" s="263"/>
      <c r="I14" s="264"/>
      <c r="J14" s="262" t="str">
        <f>IF(C18="","",LEFT(C18,FIND("　",C18)-1))</f>
        <v>山根</v>
      </c>
      <c r="K14" s="263"/>
      <c r="L14" s="263"/>
      <c r="M14" s="262" t="str">
        <f>IF(C20="","",LEFT(C20,FIND("　",C20)-1))</f>
        <v>山地</v>
      </c>
      <c r="N14" s="263"/>
      <c r="O14" s="263"/>
      <c r="P14" s="262" t="str">
        <f>IF(C22="","",LEFT(C22,FIND("　",C22)-1))</f>
        <v/>
      </c>
      <c r="Q14" s="263"/>
      <c r="R14" s="264"/>
      <c r="S14" s="256"/>
      <c r="T14" s="257"/>
      <c r="U14" s="257"/>
      <c r="V14" s="259"/>
      <c r="W14" s="66"/>
      <c r="X14" s="69" t="s">
        <v>34</v>
      </c>
      <c r="Y14" s="69" t="s">
        <v>34</v>
      </c>
      <c r="Z14" s="69" t="s">
        <v>34</v>
      </c>
      <c r="AA14" s="66"/>
      <c r="AB14" s="70" t="s">
        <v>36</v>
      </c>
      <c r="AC14" s="261"/>
    </row>
    <row r="15" spans="1:33" s="14" customFormat="1" ht="18.75" customHeight="1" x14ac:dyDescent="0.15">
      <c r="A15" s="71"/>
      <c r="B15" s="201">
        <v>1</v>
      </c>
      <c r="C15" s="35" t="s">
        <v>85</v>
      </c>
      <c r="D15" s="36" t="s">
        <v>14</v>
      </c>
      <c r="E15" s="37" t="s">
        <v>43</v>
      </c>
      <c r="F15" s="38" t="s">
        <v>13</v>
      </c>
      <c r="G15" s="213"/>
      <c r="H15" s="214"/>
      <c r="I15" s="214"/>
      <c r="J15" s="235">
        <v>6</v>
      </c>
      <c r="K15" s="205"/>
      <c r="L15" s="243">
        <v>1</v>
      </c>
      <c r="M15" s="235">
        <v>6</v>
      </c>
      <c r="N15" s="205"/>
      <c r="O15" s="243">
        <v>3</v>
      </c>
      <c r="P15" s="235"/>
      <c r="Q15" s="205"/>
      <c r="R15" s="237"/>
      <c r="S15" s="203">
        <v>2</v>
      </c>
      <c r="T15" s="205"/>
      <c r="U15" s="239">
        <v>0</v>
      </c>
      <c r="V15" s="241">
        <v>1</v>
      </c>
      <c r="W15" s="66"/>
      <c r="X15" s="67">
        <f>IF(J15="","",IF(J15&gt;L15,1,0))</f>
        <v>1</v>
      </c>
      <c r="Y15" s="67">
        <f>IF(M15="","",IF(M15&gt;O15,1,0))</f>
        <v>1</v>
      </c>
      <c r="Z15" s="67" t="str">
        <f>IF(P15="","",IF(P15&gt;R15,1,0))</f>
        <v/>
      </c>
      <c r="AA15" s="66"/>
      <c r="AB15" s="68">
        <f>J15+M15+P15</f>
        <v>12</v>
      </c>
      <c r="AC15" s="199">
        <f>AB15-AB16</f>
        <v>8</v>
      </c>
    </row>
    <row r="16" spans="1:33" s="14" customFormat="1" ht="18.75" customHeight="1" x14ac:dyDescent="0.15">
      <c r="A16" s="71"/>
      <c r="B16" s="202"/>
      <c r="C16" s="39" t="s">
        <v>86</v>
      </c>
      <c r="D16" s="40" t="s">
        <v>14</v>
      </c>
      <c r="E16" s="41" t="s">
        <v>43</v>
      </c>
      <c r="F16" s="42" t="s">
        <v>13</v>
      </c>
      <c r="G16" s="216"/>
      <c r="H16" s="217"/>
      <c r="I16" s="217"/>
      <c r="J16" s="236"/>
      <c r="K16" s="206"/>
      <c r="L16" s="244"/>
      <c r="M16" s="236"/>
      <c r="N16" s="206"/>
      <c r="O16" s="244"/>
      <c r="P16" s="236"/>
      <c r="Q16" s="206"/>
      <c r="R16" s="238"/>
      <c r="S16" s="204"/>
      <c r="T16" s="206"/>
      <c r="U16" s="240"/>
      <c r="V16" s="242"/>
      <c r="W16" s="66"/>
      <c r="X16" s="69">
        <f>IF(J15="","",IF(J15&lt;L15,1,0))</f>
        <v>0</v>
      </c>
      <c r="Y16" s="69">
        <f>IF(M15="","",IF(M15&lt;O15,1,0))</f>
        <v>0</v>
      </c>
      <c r="Z16" s="69" t="str">
        <f>IF(P15="","",IF(P15&lt;R15,1,0))</f>
        <v/>
      </c>
      <c r="AA16" s="66"/>
      <c r="AB16" s="70">
        <f>L15+O15+R15</f>
        <v>4</v>
      </c>
      <c r="AC16" s="200"/>
    </row>
    <row r="17" spans="1:29" s="14" customFormat="1" ht="18.75" customHeight="1" x14ac:dyDescent="0.15">
      <c r="A17" s="71"/>
      <c r="B17" s="201">
        <v>2</v>
      </c>
      <c r="C17" s="48" t="s">
        <v>99</v>
      </c>
      <c r="D17" s="36" t="s">
        <v>14</v>
      </c>
      <c r="E17" s="37" t="s">
        <v>45</v>
      </c>
      <c r="F17" s="38" t="s">
        <v>13</v>
      </c>
      <c r="G17" s="203">
        <f>IF(L15="","",L15)</f>
        <v>1</v>
      </c>
      <c r="H17" s="205"/>
      <c r="I17" s="239">
        <f>IF(J15="","",J15)</f>
        <v>6</v>
      </c>
      <c r="J17" s="213"/>
      <c r="K17" s="214"/>
      <c r="L17" s="214"/>
      <c r="M17" s="235">
        <v>6</v>
      </c>
      <c r="N17" s="205"/>
      <c r="O17" s="243">
        <v>5</v>
      </c>
      <c r="P17" s="235"/>
      <c r="Q17" s="205"/>
      <c r="R17" s="237"/>
      <c r="S17" s="203">
        <v>1</v>
      </c>
      <c r="T17" s="205"/>
      <c r="U17" s="239">
        <v>1</v>
      </c>
      <c r="V17" s="241">
        <v>2</v>
      </c>
      <c r="W17" s="66"/>
      <c r="X17" s="67">
        <f>IF(J15="","",IF(L15&gt;J15,1,0))</f>
        <v>0</v>
      </c>
      <c r="Y17" s="67">
        <f>IF(M17="","",IF(M17&gt;O17,1,0))</f>
        <v>1</v>
      </c>
      <c r="Z17" s="67" t="str">
        <f>IF(P17="","",IF(P17&gt;R17,1,0))</f>
        <v/>
      </c>
      <c r="AA17" s="66"/>
      <c r="AB17" s="68">
        <f>L15+M17+P17</f>
        <v>7</v>
      </c>
      <c r="AC17" s="199">
        <f>AB17-AB18</f>
        <v>-4</v>
      </c>
    </row>
    <row r="18" spans="1:29" s="14" customFormat="1" ht="18.75" customHeight="1" x14ac:dyDescent="0.15">
      <c r="A18" s="71"/>
      <c r="B18" s="202"/>
      <c r="C18" s="44" t="s">
        <v>142</v>
      </c>
      <c r="D18" s="40" t="s">
        <v>14</v>
      </c>
      <c r="E18" s="41" t="s">
        <v>45</v>
      </c>
      <c r="F18" s="42" t="s">
        <v>13</v>
      </c>
      <c r="G18" s="204"/>
      <c r="H18" s="206"/>
      <c r="I18" s="240"/>
      <c r="J18" s="216"/>
      <c r="K18" s="217"/>
      <c r="L18" s="217"/>
      <c r="M18" s="236"/>
      <c r="N18" s="206"/>
      <c r="O18" s="244"/>
      <c r="P18" s="236"/>
      <c r="Q18" s="206"/>
      <c r="R18" s="238"/>
      <c r="S18" s="204"/>
      <c r="T18" s="206"/>
      <c r="U18" s="240"/>
      <c r="V18" s="242"/>
      <c r="W18" s="66"/>
      <c r="X18" s="69">
        <f>IF(J15="","",IF(J15&gt;L15,1,0))</f>
        <v>1</v>
      </c>
      <c r="Y18" s="69">
        <f>IF(M17="","",IF(O17&gt;M17,1,0))</f>
        <v>0</v>
      </c>
      <c r="Z18" s="69" t="str">
        <f>IF(P17="","",IF(R17&gt;P17,1,0))</f>
        <v/>
      </c>
      <c r="AA18" s="66"/>
      <c r="AB18" s="70">
        <f>J15+O17+R17</f>
        <v>11</v>
      </c>
      <c r="AC18" s="200"/>
    </row>
    <row r="19" spans="1:29" s="14" customFormat="1" ht="18.75" customHeight="1" x14ac:dyDescent="0.15">
      <c r="A19" s="71"/>
      <c r="B19" s="201">
        <v>3</v>
      </c>
      <c r="C19" s="48" t="s">
        <v>67</v>
      </c>
      <c r="D19" s="36" t="s">
        <v>14</v>
      </c>
      <c r="E19" s="37" t="s">
        <v>43</v>
      </c>
      <c r="F19" s="38" t="s">
        <v>13</v>
      </c>
      <c r="G19" s="203">
        <f>IF(O15="","",O15)</f>
        <v>3</v>
      </c>
      <c r="H19" s="205"/>
      <c r="I19" s="207">
        <f>IF(M15="","",M15)</f>
        <v>6</v>
      </c>
      <c r="J19" s="209">
        <v>5</v>
      </c>
      <c r="K19" s="205"/>
      <c r="L19" s="211">
        <v>6</v>
      </c>
      <c r="M19" s="213"/>
      <c r="N19" s="214"/>
      <c r="O19" s="215"/>
      <c r="P19" s="235"/>
      <c r="Q19" s="205"/>
      <c r="R19" s="237"/>
      <c r="S19" s="203">
        <v>0</v>
      </c>
      <c r="T19" s="205"/>
      <c r="U19" s="239">
        <v>2</v>
      </c>
      <c r="V19" s="241">
        <v>3</v>
      </c>
      <c r="W19" s="66"/>
      <c r="X19" s="67">
        <f>IF(M15="","",IF(O15&gt;M15,1,0))</f>
        <v>0</v>
      </c>
      <c r="Y19" s="67">
        <f>IF(M17="","",IF(O17&gt;M17,1,0))</f>
        <v>0</v>
      </c>
      <c r="Z19" s="67" t="str">
        <f>IF(P19="","",IF(P19&gt;R19,1,0))</f>
        <v/>
      </c>
      <c r="AA19" s="66"/>
      <c r="AB19" s="68">
        <f>O15+O17+P19</f>
        <v>8</v>
      </c>
      <c r="AC19" s="199">
        <f>AB19-AB20</f>
        <v>-4</v>
      </c>
    </row>
    <row r="20" spans="1:29" s="14" customFormat="1" ht="18.75" customHeight="1" x14ac:dyDescent="0.15">
      <c r="A20" s="71"/>
      <c r="B20" s="202"/>
      <c r="C20" s="44" t="s">
        <v>143</v>
      </c>
      <c r="D20" s="40" t="s">
        <v>14</v>
      </c>
      <c r="E20" s="41" t="s">
        <v>43</v>
      </c>
      <c r="F20" s="42" t="s">
        <v>13</v>
      </c>
      <c r="G20" s="204"/>
      <c r="H20" s="206"/>
      <c r="I20" s="208"/>
      <c r="J20" s="210"/>
      <c r="K20" s="206"/>
      <c r="L20" s="212"/>
      <c r="M20" s="216"/>
      <c r="N20" s="217"/>
      <c r="O20" s="218"/>
      <c r="P20" s="236"/>
      <c r="Q20" s="206"/>
      <c r="R20" s="238"/>
      <c r="S20" s="204"/>
      <c r="T20" s="206"/>
      <c r="U20" s="240"/>
      <c r="V20" s="242"/>
      <c r="W20" s="66"/>
      <c r="X20" s="69">
        <f>IF(M15="","",IF(M15&gt;O15,1,0))</f>
        <v>1</v>
      </c>
      <c r="Y20" s="69">
        <f>IF(M17="","",IF(M17&gt;O17,1,0))</f>
        <v>1</v>
      </c>
      <c r="Z20" s="69" t="str">
        <f>IF(P19="","",IF(R19&gt;P19,1,0))</f>
        <v/>
      </c>
      <c r="AA20" s="66"/>
      <c r="AB20" s="70">
        <f>M15+M17+R19</f>
        <v>12</v>
      </c>
      <c r="AC20" s="200"/>
    </row>
    <row r="21" spans="1:29" s="14" customFormat="1" ht="18.75" customHeight="1" x14ac:dyDescent="0.15">
      <c r="A21" s="71"/>
      <c r="B21" s="201">
        <v>4</v>
      </c>
      <c r="C21" s="48"/>
      <c r="D21" s="36"/>
      <c r="E21" s="37"/>
      <c r="F21" s="38"/>
      <c r="G21" s="219" t="str">
        <f>IF(R15="","",R15)</f>
        <v/>
      </c>
      <c r="H21" s="221"/>
      <c r="I21" s="223" t="str">
        <f>IF(P15="","",P15)</f>
        <v/>
      </c>
      <c r="J21" s="219" t="str">
        <f>IF(R17="","",R17)</f>
        <v/>
      </c>
      <c r="K21" s="221"/>
      <c r="L21" s="223" t="str">
        <f>IF(P17="","",P17)</f>
        <v/>
      </c>
      <c r="M21" s="219" t="str">
        <f>IF(R19="","",R19)</f>
        <v/>
      </c>
      <c r="N21" s="221"/>
      <c r="O21" s="225" t="str">
        <f>IF(P19="","",P19)</f>
        <v/>
      </c>
      <c r="P21" s="227"/>
      <c r="Q21" s="228"/>
      <c r="R21" s="229"/>
      <c r="S21" s="219" t="str">
        <f t="shared" ref="S21" si="2">IF(C21="","",SUM(X21:Z21))</f>
        <v/>
      </c>
      <c r="T21" s="221"/>
      <c r="U21" s="223" t="str">
        <f t="shared" ref="U21" si="3">IF(C21="","",SUM(X22:Z22))</f>
        <v/>
      </c>
      <c r="V21" s="233"/>
      <c r="W21" s="66"/>
      <c r="X21" s="67" t="str">
        <f>IF(P15="","",IF(R15&gt;P15,1,0))</f>
        <v/>
      </c>
      <c r="Y21" s="67" t="str">
        <f>IF(P17="","",IF(R17&gt;P17,1,0))</f>
        <v/>
      </c>
      <c r="Z21" s="67" t="str">
        <f>IF(P19="","",IF(R19&gt;P19,1,0))</f>
        <v/>
      </c>
      <c r="AA21" s="66"/>
      <c r="AB21" s="68">
        <f>R15+R17+R19</f>
        <v>0</v>
      </c>
      <c r="AC21" s="199">
        <f>AB21-AB22</f>
        <v>0</v>
      </c>
    </row>
    <row r="22" spans="1:29" s="14" customFormat="1" ht="18.75" customHeight="1" x14ac:dyDescent="0.15">
      <c r="A22" s="71"/>
      <c r="B22" s="202"/>
      <c r="C22" s="44"/>
      <c r="D22" s="40"/>
      <c r="E22" s="41"/>
      <c r="F22" s="42"/>
      <c r="G22" s="220"/>
      <c r="H22" s="222"/>
      <c r="I22" s="224"/>
      <c r="J22" s="220"/>
      <c r="K22" s="222"/>
      <c r="L22" s="224"/>
      <c r="M22" s="220"/>
      <c r="N22" s="222"/>
      <c r="O22" s="226"/>
      <c r="P22" s="230"/>
      <c r="Q22" s="231"/>
      <c r="R22" s="232"/>
      <c r="S22" s="220"/>
      <c r="T22" s="222"/>
      <c r="U22" s="224"/>
      <c r="V22" s="234"/>
      <c r="W22" s="66"/>
      <c r="X22" s="69" t="str">
        <f>IF(P15="","",IF(P15&gt;R15,1,0))</f>
        <v/>
      </c>
      <c r="Y22" s="69" t="str">
        <f>IF(P17="","",IF(P17&gt;R17,1,0))</f>
        <v/>
      </c>
      <c r="Z22" s="69" t="str">
        <f>IF(P19="","",IF(P19&gt;R19,1,0))</f>
        <v/>
      </c>
      <c r="AA22" s="66"/>
      <c r="AB22" s="70">
        <f>P15+P17+P19</f>
        <v>0</v>
      </c>
      <c r="AC22" s="200"/>
    </row>
    <row r="23" spans="1:29" s="14" customFormat="1" ht="31.5" customHeight="1" x14ac:dyDescent="0.2">
      <c r="A23" s="71"/>
      <c r="B23" s="64"/>
      <c r="C23" s="5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  <c r="AA23" s="66"/>
      <c r="AB23" s="66"/>
      <c r="AC23" s="66"/>
    </row>
    <row r="24" spans="1:29" s="14" customFormat="1" ht="18.75" customHeight="1" x14ac:dyDescent="0.15">
      <c r="A24" s="71">
        <v>3</v>
      </c>
      <c r="B24" s="245" t="s">
        <v>48</v>
      </c>
      <c r="C24" s="246"/>
      <c r="D24" s="246"/>
      <c r="E24" s="246"/>
      <c r="F24" s="247"/>
      <c r="G24" s="251" t="str">
        <f>IF(C26="","",LEFT(C26,FIND("　",C26,1)-1))</f>
        <v>橋本</v>
      </c>
      <c r="H24" s="252"/>
      <c r="I24" s="253"/>
      <c r="J24" s="251" t="str">
        <f>IF(C28="","",LEFT(C28,FIND("　",C28)-1))</f>
        <v>馬場</v>
      </c>
      <c r="K24" s="252"/>
      <c r="L24" s="252"/>
      <c r="M24" s="251" t="str">
        <f>IF(C30="","",LEFT(C30,FIND("　",C30)-1))</f>
        <v>星田</v>
      </c>
      <c r="N24" s="252"/>
      <c r="O24" s="252"/>
      <c r="P24" s="251" t="str">
        <f>IF(C32="","",LEFT(C32,FIND("　",C32)-1))</f>
        <v/>
      </c>
      <c r="Q24" s="252"/>
      <c r="R24" s="253"/>
      <c r="S24" s="254" t="s">
        <v>32</v>
      </c>
      <c r="T24" s="255"/>
      <c r="U24" s="255"/>
      <c r="V24" s="258" t="s">
        <v>16</v>
      </c>
      <c r="W24" s="66"/>
      <c r="X24" s="67" t="s">
        <v>33</v>
      </c>
      <c r="Y24" s="67" t="s">
        <v>33</v>
      </c>
      <c r="Z24" s="67" t="s">
        <v>33</v>
      </c>
      <c r="AA24" s="66"/>
      <c r="AB24" s="68" t="s">
        <v>35</v>
      </c>
      <c r="AC24" s="260" t="s">
        <v>37</v>
      </c>
    </row>
    <row r="25" spans="1:29" s="14" customFormat="1" ht="18.75" customHeight="1" x14ac:dyDescent="0.15">
      <c r="A25" s="71"/>
      <c r="B25" s="248"/>
      <c r="C25" s="249"/>
      <c r="D25" s="249"/>
      <c r="E25" s="249"/>
      <c r="F25" s="250"/>
      <c r="G25" s="262" t="str">
        <f>IF(C27="","",LEFT(C27,FIND("　",C27,1)-1))</f>
        <v>青井</v>
      </c>
      <c r="H25" s="263"/>
      <c r="I25" s="264"/>
      <c r="J25" s="262" t="str">
        <f>IF(C29="","",LEFT(C29,FIND("　",C29)-1))</f>
        <v>矢敷</v>
      </c>
      <c r="K25" s="263"/>
      <c r="L25" s="263"/>
      <c r="M25" s="262" t="str">
        <f>IF(C31="","",LEFT(C31,FIND("　",C31)-1))</f>
        <v>澤野</v>
      </c>
      <c r="N25" s="263"/>
      <c r="O25" s="263"/>
      <c r="P25" s="262" t="str">
        <f>IF(C33="","",LEFT(C33,FIND("　",C33)-1))</f>
        <v/>
      </c>
      <c r="Q25" s="263"/>
      <c r="R25" s="264"/>
      <c r="S25" s="256"/>
      <c r="T25" s="257"/>
      <c r="U25" s="257"/>
      <c r="V25" s="259"/>
      <c r="W25" s="66"/>
      <c r="X25" s="69" t="s">
        <v>34</v>
      </c>
      <c r="Y25" s="69" t="s">
        <v>34</v>
      </c>
      <c r="Z25" s="69" t="s">
        <v>34</v>
      </c>
      <c r="AA25" s="66"/>
      <c r="AB25" s="70" t="s">
        <v>36</v>
      </c>
      <c r="AC25" s="261"/>
    </row>
    <row r="26" spans="1:29" s="14" customFormat="1" ht="18.75" customHeight="1" x14ac:dyDescent="0.15">
      <c r="A26" s="71"/>
      <c r="B26" s="201">
        <v>1</v>
      </c>
      <c r="C26" s="49" t="s">
        <v>144</v>
      </c>
      <c r="D26" s="45" t="s">
        <v>14</v>
      </c>
      <c r="E26" s="46" t="s">
        <v>55</v>
      </c>
      <c r="F26" s="47" t="s">
        <v>13</v>
      </c>
      <c r="G26" s="213"/>
      <c r="H26" s="214"/>
      <c r="I26" s="214"/>
      <c r="J26" s="235">
        <v>5</v>
      </c>
      <c r="K26" s="205"/>
      <c r="L26" s="243">
        <v>6</v>
      </c>
      <c r="M26" s="235">
        <v>6</v>
      </c>
      <c r="N26" s="205"/>
      <c r="O26" s="243">
        <v>4</v>
      </c>
      <c r="P26" s="235"/>
      <c r="Q26" s="205"/>
      <c r="R26" s="237"/>
      <c r="S26" s="203">
        <v>1</v>
      </c>
      <c r="T26" s="205"/>
      <c r="U26" s="239">
        <v>1</v>
      </c>
      <c r="V26" s="241">
        <v>2</v>
      </c>
      <c r="W26" s="66"/>
      <c r="X26" s="67">
        <f>IF(J26="","",IF(J26&gt;L26,1,0))</f>
        <v>0</v>
      </c>
      <c r="Y26" s="67">
        <f>IF(M26="","",IF(M26&gt;O26,1,0))</f>
        <v>1</v>
      </c>
      <c r="Z26" s="67" t="str">
        <f>IF(P26="","",IF(P26&gt;R26,1,0))</f>
        <v/>
      </c>
      <c r="AA26" s="66"/>
      <c r="AB26" s="68">
        <f>J26+M26+P26</f>
        <v>11</v>
      </c>
      <c r="AC26" s="199">
        <f>AB26-AB27</f>
        <v>1</v>
      </c>
    </row>
    <row r="27" spans="1:29" s="14" customFormat="1" ht="18.75" customHeight="1" x14ac:dyDescent="0.15">
      <c r="A27" s="71"/>
      <c r="B27" s="202"/>
      <c r="C27" s="49" t="s">
        <v>145</v>
      </c>
      <c r="D27" s="40" t="s">
        <v>14</v>
      </c>
      <c r="E27" s="41" t="s">
        <v>47</v>
      </c>
      <c r="F27" s="42" t="s">
        <v>13</v>
      </c>
      <c r="G27" s="216"/>
      <c r="H27" s="217"/>
      <c r="I27" s="217"/>
      <c r="J27" s="236"/>
      <c r="K27" s="206"/>
      <c r="L27" s="244"/>
      <c r="M27" s="236"/>
      <c r="N27" s="206"/>
      <c r="O27" s="244"/>
      <c r="P27" s="236"/>
      <c r="Q27" s="206"/>
      <c r="R27" s="238"/>
      <c r="S27" s="204"/>
      <c r="T27" s="206"/>
      <c r="U27" s="240"/>
      <c r="V27" s="242"/>
      <c r="W27" s="66"/>
      <c r="X27" s="69">
        <f>IF(J26="","",IF(J26&lt;L26,1,0))</f>
        <v>1</v>
      </c>
      <c r="Y27" s="69">
        <f>IF(M26="","",IF(M26&lt;O26,1,0))</f>
        <v>0</v>
      </c>
      <c r="Z27" s="69" t="str">
        <f>IF(P26="","",IF(P26&lt;R26,1,0))</f>
        <v/>
      </c>
      <c r="AA27" s="66"/>
      <c r="AB27" s="70">
        <f>L26+O26+R26</f>
        <v>10</v>
      </c>
      <c r="AC27" s="200"/>
    </row>
    <row r="28" spans="1:29" s="14" customFormat="1" ht="18.75" customHeight="1" x14ac:dyDescent="0.15">
      <c r="A28" s="71"/>
      <c r="B28" s="201">
        <v>2</v>
      </c>
      <c r="C28" s="48" t="s">
        <v>97</v>
      </c>
      <c r="D28" s="36" t="s">
        <v>14</v>
      </c>
      <c r="E28" s="37" t="s">
        <v>43</v>
      </c>
      <c r="F28" s="38" t="s">
        <v>13</v>
      </c>
      <c r="G28" s="203">
        <f>IF(L26="","",L26)</f>
        <v>6</v>
      </c>
      <c r="H28" s="205"/>
      <c r="I28" s="239">
        <f>IF(J26="","",J26)</f>
        <v>5</v>
      </c>
      <c r="J28" s="213"/>
      <c r="K28" s="214"/>
      <c r="L28" s="214"/>
      <c r="M28" s="235">
        <v>6</v>
      </c>
      <c r="N28" s="205"/>
      <c r="O28" s="243">
        <v>4</v>
      </c>
      <c r="P28" s="235"/>
      <c r="Q28" s="205"/>
      <c r="R28" s="237"/>
      <c r="S28" s="203">
        <v>2</v>
      </c>
      <c r="T28" s="205"/>
      <c r="U28" s="239">
        <v>0</v>
      </c>
      <c r="V28" s="241">
        <v>1</v>
      </c>
      <c r="W28" s="66"/>
      <c r="X28" s="67">
        <f>IF(J26="","",IF(L26&gt;J26,1,0))</f>
        <v>1</v>
      </c>
      <c r="Y28" s="67">
        <f>IF(M28="","",IF(M28&gt;O28,1,0))</f>
        <v>1</v>
      </c>
      <c r="Z28" s="67" t="str">
        <f>IF(P28="","",IF(P28&gt;R28,1,0))</f>
        <v/>
      </c>
      <c r="AA28" s="66"/>
      <c r="AB28" s="68">
        <f>L26+M28+P28</f>
        <v>12</v>
      </c>
      <c r="AC28" s="199">
        <f>AB28-AB29</f>
        <v>3</v>
      </c>
    </row>
    <row r="29" spans="1:29" s="14" customFormat="1" ht="18.75" customHeight="1" x14ac:dyDescent="0.15">
      <c r="A29" s="71"/>
      <c r="B29" s="202"/>
      <c r="C29" s="44" t="s">
        <v>98</v>
      </c>
      <c r="D29" s="40" t="s">
        <v>14</v>
      </c>
      <c r="E29" s="41" t="s">
        <v>43</v>
      </c>
      <c r="F29" s="42" t="s">
        <v>13</v>
      </c>
      <c r="G29" s="204"/>
      <c r="H29" s="206"/>
      <c r="I29" s="240"/>
      <c r="J29" s="216"/>
      <c r="K29" s="217"/>
      <c r="L29" s="217"/>
      <c r="M29" s="236"/>
      <c r="N29" s="206"/>
      <c r="O29" s="244"/>
      <c r="P29" s="236"/>
      <c r="Q29" s="206"/>
      <c r="R29" s="238"/>
      <c r="S29" s="204"/>
      <c r="T29" s="206"/>
      <c r="U29" s="240"/>
      <c r="V29" s="242"/>
      <c r="W29" s="66"/>
      <c r="X29" s="69">
        <f>IF(J26="","",IF(J26&gt;L26,1,0))</f>
        <v>0</v>
      </c>
      <c r="Y29" s="69">
        <f>IF(M28="","",IF(O28&gt;M28,1,0))</f>
        <v>0</v>
      </c>
      <c r="Z29" s="69" t="str">
        <f>IF(P28="","",IF(R28&gt;P28,1,0))</f>
        <v/>
      </c>
      <c r="AA29" s="66"/>
      <c r="AB29" s="70">
        <f>J26+O28+R28</f>
        <v>9</v>
      </c>
      <c r="AC29" s="200"/>
    </row>
    <row r="30" spans="1:29" s="14" customFormat="1" ht="18.75" customHeight="1" x14ac:dyDescent="0.15">
      <c r="A30" s="71"/>
      <c r="B30" s="201">
        <v>3</v>
      </c>
      <c r="C30" s="43" t="s">
        <v>77</v>
      </c>
      <c r="D30" s="45" t="s">
        <v>14</v>
      </c>
      <c r="E30" s="46" t="s">
        <v>44</v>
      </c>
      <c r="F30" s="47" t="s">
        <v>13</v>
      </c>
      <c r="G30" s="203">
        <f>IF(O26="","",O26)</f>
        <v>4</v>
      </c>
      <c r="H30" s="205"/>
      <c r="I30" s="207">
        <f>IF(M26="","",M26)</f>
        <v>6</v>
      </c>
      <c r="J30" s="209">
        <v>4</v>
      </c>
      <c r="K30" s="205"/>
      <c r="L30" s="211">
        <v>6</v>
      </c>
      <c r="M30" s="213"/>
      <c r="N30" s="214"/>
      <c r="O30" s="215"/>
      <c r="P30" s="235"/>
      <c r="Q30" s="205"/>
      <c r="R30" s="237"/>
      <c r="S30" s="203">
        <v>0</v>
      </c>
      <c r="T30" s="205"/>
      <c r="U30" s="239">
        <v>2</v>
      </c>
      <c r="V30" s="241">
        <v>3</v>
      </c>
      <c r="W30" s="66"/>
      <c r="X30" s="67">
        <f>IF(M26="","",IF(O26&gt;M26,1,0))</f>
        <v>0</v>
      </c>
      <c r="Y30" s="67">
        <f>IF(M28="","",IF(O28&gt;M28,1,0))</f>
        <v>0</v>
      </c>
      <c r="Z30" s="67" t="str">
        <f>IF(P30="","",IF(P30&gt;R30,1,0))</f>
        <v/>
      </c>
      <c r="AA30" s="66"/>
      <c r="AB30" s="68">
        <f>O26+O28+P30</f>
        <v>8</v>
      </c>
      <c r="AC30" s="199">
        <f>AB30-AB31</f>
        <v>-4</v>
      </c>
    </row>
    <row r="31" spans="1:29" s="14" customFormat="1" ht="18.75" customHeight="1" x14ac:dyDescent="0.15">
      <c r="A31" s="71"/>
      <c r="B31" s="202"/>
      <c r="C31" s="43" t="s">
        <v>146</v>
      </c>
      <c r="D31" s="45" t="s">
        <v>14</v>
      </c>
      <c r="E31" s="46" t="s">
        <v>44</v>
      </c>
      <c r="F31" s="47" t="s">
        <v>13</v>
      </c>
      <c r="G31" s="204"/>
      <c r="H31" s="206"/>
      <c r="I31" s="208"/>
      <c r="J31" s="210"/>
      <c r="K31" s="206"/>
      <c r="L31" s="212"/>
      <c r="M31" s="216"/>
      <c r="N31" s="217"/>
      <c r="O31" s="218"/>
      <c r="P31" s="236"/>
      <c r="Q31" s="206"/>
      <c r="R31" s="238"/>
      <c r="S31" s="204"/>
      <c r="T31" s="206"/>
      <c r="U31" s="240"/>
      <c r="V31" s="242"/>
      <c r="W31" s="66"/>
      <c r="X31" s="69">
        <f>IF(M26="","",IF(M26&gt;O26,1,0))</f>
        <v>1</v>
      </c>
      <c r="Y31" s="69">
        <f>IF(M28="","",IF(M28&gt;O28,1,0))</f>
        <v>1</v>
      </c>
      <c r="Z31" s="69" t="str">
        <f>IF(P30="","",IF(R30&gt;P30,1,0))</f>
        <v/>
      </c>
      <c r="AA31" s="66"/>
      <c r="AB31" s="70">
        <f>M26+M28+R30</f>
        <v>12</v>
      </c>
      <c r="AC31" s="200"/>
    </row>
    <row r="32" spans="1:29" s="14" customFormat="1" ht="18.75" customHeight="1" x14ac:dyDescent="0.15">
      <c r="A32" s="71"/>
      <c r="B32" s="201">
        <v>4</v>
      </c>
      <c r="C32" s="48"/>
      <c r="D32" s="36"/>
      <c r="E32" s="37"/>
      <c r="F32" s="38"/>
      <c r="G32" s="219" t="str">
        <f>IF(R26="","",R26)</f>
        <v/>
      </c>
      <c r="H32" s="221"/>
      <c r="I32" s="223" t="str">
        <f>IF(P26="","",P26)</f>
        <v/>
      </c>
      <c r="J32" s="219" t="str">
        <f>IF(R28="","",R28)</f>
        <v/>
      </c>
      <c r="K32" s="221"/>
      <c r="L32" s="223" t="str">
        <f>IF(P28="","",P28)</f>
        <v/>
      </c>
      <c r="M32" s="219" t="str">
        <f>IF(R30="","",R30)</f>
        <v/>
      </c>
      <c r="N32" s="221"/>
      <c r="O32" s="225" t="str">
        <f>IF(P30="","",P30)</f>
        <v/>
      </c>
      <c r="P32" s="227"/>
      <c r="Q32" s="228"/>
      <c r="R32" s="229"/>
      <c r="S32" s="219" t="str">
        <f t="shared" ref="S32" si="4">IF(C32="","",SUM(X32:Z32))</f>
        <v/>
      </c>
      <c r="T32" s="221"/>
      <c r="U32" s="223" t="str">
        <f t="shared" ref="U32" si="5">IF(C32="","",SUM(X33:Z33))</f>
        <v/>
      </c>
      <c r="V32" s="233"/>
      <c r="W32" s="66"/>
      <c r="X32" s="67" t="str">
        <f>IF(P26="","",IF(R26&gt;P26,1,0))</f>
        <v/>
      </c>
      <c r="Y32" s="67" t="str">
        <f>IF(P28="","",IF(R28&gt;P28,1,0))</f>
        <v/>
      </c>
      <c r="Z32" s="67" t="str">
        <f>IF(P30="","",IF(R30&gt;P30,1,0))</f>
        <v/>
      </c>
      <c r="AA32" s="66"/>
      <c r="AB32" s="68">
        <f>R26+R28+R30</f>
        <v>0</v>
      </c>
      <c r="AC32" s="199">
        <f>AB32-AB33</f>
        <v>0</v>
      </c>
    </row>
    <row r="33" spans="1:29" s="14" customFormat="1" ht="18.75" customHeight="1" x14ac:dyDescent="0.15">
      <c r="A33" s="71"/>
      <c r="B33" s="202"/>
      <c r="C33" s="44"/>
      <c r="D33" s="40"/>
      <c r="E33" s="41"/>
      <c r="F33" s="42"/>
      <c r="G33" s="220"/>
      <c r="H33" s="222"/>
      <c r="I33" s="224"/>
      <c r="J33" s="220"/>
      <c r="K33" s="222"/>
      <c r="L33" s="224"/>
      <c r="M33" s="220"/>
      <c r="N33" s="222"/>
      <c r="O33" s="226"/>
      <c r="P33" s="230"/>
      <c r="Q33" s="231"/>
      <c r="R33" s="232"/>
      <c r="S33" s="220"/>
      <c r="T33" s="222"/>
      <c r="U33" s="224"/>
      <c r="V33" s="234"/>
      <c r="W33" s="66"/>
      <c r="X33" s="69" t="str">
        <f>IF(P26="","",IF(P26&gt;R26,1,0))</f>
        <v/>
      </c>
      <c r="Y33" s="69" t="str">
        <f>IF(P28="","",IF(P28&gt;R28,1,0))</f>
        <v/>
      </c>
      <c r="Z33" s="69" t="str">
        <f>IF(P30="","",IF(P30&gt;R30,1,0))</f>
        <v/>
      </c>
      <c r="AA33" s="66"/>
      <c r="AB33" s="70">
        <f>P26+P28+P30</f>
        <v>0</v>
      </c>
      <c r="AC33" s="200"/>
    </row>
    <row r="34" spans="1:29" s="14" customFormat="1" ht="31.5" customHeight="1" x14ac:dyDescent="0.2">
      <c r="A34" s="71"/>
      <c r="B34" s="64"/>
      <c r="C34" s="5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6"/>
      <c r="AA34" s="66"/>
      <c r="AB34" s="66"/>
      <c r="AC34" s="66"/>
    </row>
    <row r="35" spans="1:29" s="14" customFormat="1" ht="18.75" customHeight="1" x14ac:dyDescent="0.15">
      <c r="A35" s="71">
        <v>4</v>
      </c>
      <c r="B35" s="245" t="s">
        <v>49</v>
      </c>
      <c r="C35" s="246"/>
      <c r="D35" s="246"/>
      <c r="E35" s="246"/>
      <c r="F35" s="247"/>
      <c r="G35" s="251" t="str">
        <f>IF(C37="","",LEFT(C37,FIND("　",C37,1)-1))</f>
        <v>田村</v>
      </c>
      <c r="H35" s="252"/>
      <c r="I35" s="253"/>
      <c r="J35" s="251" t="str">
        <f>IF(C39="","",LEFT(C39,FIND("　",C39)-1))</f>
        <v>江本</v>
      </c>
      <c r="K35" s="252"/>
      <c r="L35" s="252"/>
      <c r="M35" s="251" t="str">
        <f>IF(C41="","",LEFT(C41,FIND("　",C41)-1))</f>
        <v>桑田</v>
      </c>
      <c r="N35" s="252"/>
      <c r="O35" s="252"/>
      <c r="P35" s="251" t="str">
        <f>IF(C43="","",LEFT(C43,FIND("　",C43)-1))</f>
        <v/>
      </c>
      <c r="Q35" s="252"/>
      <c r="R35" s="253"/>
      <c r="S35" s="254" t="s">
        <v>32</v>
      </c>
      <c r="T35" s="255"/>
      <c r="U35" s="255"/>
      <c r="V35" s="258" t="s">
        <v>16</v>
      </c>
      <c r="W35" s="66"/>
      <c r="X35" s="67" t="s">
        <v>33</v>
      </c>
      <c r="Y35" s="67" t="s">
        <v>33</v>
      </c>
      <c r="Z35" s="67" t="s">
        <v>33</v>
      </c>
      <c r="AA35" s="66"/>
      <c r="AB35" s="68" t="s">
        <v>35</v>
      </c>
      <c r="AC35" s="260" t="s">
        <v>37</v>
      </c>
    </row>
    <row r="36" spans="1:29" s="14" customFormat="1" ht="18.75" customHeight="1" x14ac:dyDescent="0.15">
      <c r="A36" s="71"/>
      <c r="B36" s="248"/>
      <c r="C36" s="249"/>
      <c r="D36" s="249"/>
      <c r="E36" s="249"/>
      <c r="F36" s="250"/>
      <c r="G36" s="262" t="str">
        <f>IF(C38="","",LEFT(C38,FIND("　",C38,1)-1))</f>
        <v>二岡</v>
      </c>
      <c r="H36" s="263"/>
      <c r="I36" s="264"/>
      <c r="J36" s="262" t="str">
        <f>IF(C40="","",LEFT(C40,FIND("　",C40)-1))</f>
        <v>小早川</v>
      </c>
      <c r="K36" s="263"/>
      <c r="L36" s="263"/>
      <c r="M36" s="262" t="str">
        <f>IF(C42="","",LEFT(C42,FIND("　",C42)-1))</f>
        <v>鬼村</v>
      </c>
      <c r="N36" s="263"/>
      <c r="O36" s="263"/>
      <c r="P36" s="262" t="str">
        <f>IF(C44="","",LEFT(C44,FIND("　",C44)-1))</f>
        <v/>
      </c>
      <c r="Q36" s="263"/>
      <c r="R36" s="264"/>
      <c r="S36" s="256"/>
      <c r="T36" s="257"/>
      <c r="U36" s="257"/>
      <c r="V36" s="259"/>
      <c r="W36" s="66"/>
      <c r="X36" s="69" t="s">
        <v>34</v>
      </c>
      <c r="Y36" s="69" t="s">
        <v>34</v>
      </c>
      <c r="Z36" s="69" t="s">
        <v>34</v>
      </c>
      <c r="AA36" s="66"/>
      <c r="AB36" s="70" t="s">
        <v>36</v>
      </c>
      <c r="AC36" s="261"/>
    </row>
    <row r="37" spans="1:29" s="14" customFormat="1" ht="18.75" customHeight="1" x14ac:dyDescent="0.15">
      <c r="A37" s="71"/>
      <c r="B37" s="201">
        <v>1</v>
      </c>
      <c r="C37" s="35" t="s">
        <v>103</v>
      </c>
      <c r="D37" s="36" t="s">
        <v>14</v>
      </c>
      <c r="E37" s="37" t="s">
        <v>43</v>
      </c>
      <c r="F37" s="38" t="s">
        <v>13</v>
      </c>
      <c r="G37" s="213"/>
      <c r="H37" s="214"/>
      <c r="I37" s="214"/>
      <c r="J37" s="235">
        <v>6</v>
      </c>
      <c r="K37" s="205"/>
      <c r="L37" s="243">
        <v>1</v>
      </c>
      <c r="M37" s="235">
        <v>6</v>
      </c>
      <c r="N37" s="205"/>
      <c r="O37" s="243">
        <v>0</v>
      </c>
      <c r="P37" s="235"/>
      <c r="Q37" s="205"/>
      <c r="R37" s="237"/>
      <c r="S37" s="203">
        <v>2</v>
      </c>
      <c r="T37" s="205"/>
      <c r="U37" s="239">
        <v>0</v>
      </c>
      <c r="V37" s="241">
        <v>1</v>
      </c>
      <c r="W37" s="66"/>
      <c r="X37" s="67">
        <f>IF(J37="","",IF(J37&gt;L37,1,0))</f>
        <v>1</v>
      </c>
      <c r="Y37" s="67">
        <f>IF(M37="","",IF(M37&gt;O37,1,0))</f>
        <v>1</v>
      </c>
      <c r="Z37" s="67" t="str">
        <f>IF(P37="","",IF(P37&gt;R37,1,0))</f>
        <v/>
      </c>
      <c r="AA37" s="66"/>
      <c r="AB37" s="68">
        <f>J37+M37+P37</f>
        <v>12</v>
      </c>
      <c r="AC37" s="199">
        <f>AB37-AB38</f>
        <v>11</v>
      </c>
    </row>
    <row r="38" spans="1:29" s="14" customFormat="1" ht="18.75" customHeight="1" x14ac:dyDescent="0.15">
      <c r="A38" s="71"/>
      <c r="B38" s="202"/>
      <c r="C38" s="39" t="s">
        <v>147</v>
      </c>
      <c r="D38" s="40" t="s">
        <v>14</v>
      </c>
      <c r="E38" s="41" t="s">
        <v>43</v>
      </c>
      <c r="F38" s="42" t="s">
        <v>13</v>
      </c>
      <c r="G38" s="216"/>
      <c r="H38" s="217"/>
      <c r="I38" s="217"/>
      <c r="J38" s="236"/>
      <c r="K38" s="206"/>
      <c r="L38" s="244"/>
      <c r="M38" s="236"/>
      <c r="N38" s="206"/>
      <c r="O38" s="244"/>
      <c r="P38" s="236"/>
      <c r="Q38" s="206"/>
      <c r="R38" s="238"/>
      <c r="S38" s="204"/>
      <c r="T38" s="206"/>
      <c r="U38" s="240"/>
      <c r="V38" s="242"/>
      <c r="W38" s="66"/>
      <c r="X38" s="69">
        <f>IF(J37="","",IF(J37&lt;L37,1,0))</f>
        <v>0</v>
      </c>
      <c r="Y38" s="69">
        <f>IF(M37="","",IF(M37&lt;O37,1,0))</f>
        <v>0</v>
      </c>
      <c r="Z38" s="69" t="str">
        <f>IF(P37="","",IF(P37&lt;R37,1,0))</f>
        <v/>
      </c>
      <c r="AA38" s="66"/>
      <c r="AB38" s="70">
        <f>L37+O37+R37</f>
        <v>1</v>
      </c>
      <c r="AC38" s="200"/>
    </row>
    <row r="39" spans="1:29" s="14" customFormat="1" ht="18.75" customHeight="1" x14ac:dyDescent="0.15">
      <c r="A39" s="71"/>
      <c r="B39" s="201">
        <v>2</v>
      </c>
      <c r="C39" s="48" t="s">
        <v>148</v>
      </c>
      <c r="D39" s="36" t="s">
        <v>14</v>
      </c>
      <c r="E39" s="37" t="s">
        <v>44</v>
      </c>
      <c r="F39" s="38" t="s">
        <v>13</v>
      </c>
      <c r="G39" s="203">
        <f>IF(L37="","",L37)</f>
        <v>1</v>
      </c>
      <c r="H39" s="205"/>
      <c r="I39" s="239">
        <f>IF(J37="","",J37)</f>
        <v>6</v>
      </c>
      <c r="J39" s="213"/>
      <c r="K39" s="214"/>
      <c r="L39" s="214"/>
      <c r="M39" s="235">
        <v>6</v>
      </c>
      <c r="N39" s="205"/>
      <c r="O39" s="243">
        <v>1</v>
      </c>
      <c r="P39" s="235"/>
      <c r="Q39" s="205"/>
      <c r="R39" s="237"/>
      <c r="S39" s="203">
        <v>1</v>
      </c>
      <c r="T39" s="205"/>
      <c r="U39" s="239">
        <v>1</v>
      </c>
      <c r="V39" s="241">
        <v>2</v>
      </c>
      <c r="W39" s="66"/>
      <c r="X39" s="67">
        <f>IF(J37="","",IF(L37&gt;J37,1,0))</f>
        <v>0</v>
      </c>
      <c r="Y39" s="67">
        <f>IF(M39="","",IF(M39&gt;O39,1,0))</f>
        <v>1</v>
      </c>
      <c r="Z39" s="67" t="str">
        <f>IF(P39="","",IF(P39&gt;R39,1,0))</f>
        <v/>
      </c>
      <c r="AA39" s="66"/>
      <c r="AB39" s="68">
        <f>L37+M39+P39</f>
        <v>7</v>
      </c>
      <c r="AC39" s="199">
        <f>AB39-AB40</f>
        <v>0</v>
      </c>
    </row>
    <row r="40" spans="1:29" s="14" customFormat="1" ht="18.75" customHeight="1" x14ac:dyDescent="0.15">
      <c r="A40" s="71"/>
      <c r="B40" s="202"/>
      <c r="C40" s="44" t="s">
        <v>149</v>
      </c>
      <c r="D40" s="40" t="s">
        <v>14</v>
      </c>
      <c r="E40" s="41" t="s">
        <v>44</v>
      </c>
      <c r="F40" s="42" t="s">
        <v>13</v>
      </c>
      <c r="G40" s="204"/>
      <c r="H40" s="206"/>
      <c r="I40" s="240"/>
      <c r="J40" s="216"/>
      <c r="K40" s="217"/>
      <c r="L40" s="217"/>
      <c r="M40" s="236"/>
      <c r="N40" s="206"/>
      <c r="O40" s="244"/>
      <c r="P40" s="236"/>
      <c r="Q40" s="206"/>
      <c r="R40" s="238"/>
      <c r="S40" s="204"/>
      <c r="T40" s="206"/>
      <c r="U40" s="240"/>
      <c r="V40" s="242"/>
      <c r="W40" s="66"/>
      <c r="X40" s="69">
        <f>IF(J37="","",IF(J37&gt;L37,1,0))</f>
        <v>1</v>
      </c>
      <c r="Y40" s="69">
        <f>IF(M39="","",IF(O39&gt;M39,1,0))</f>
        <v>0</v>
      </c>
      <c r="Z40" s="69" t="str">
        <f>IF(P39="","",IF(R39&gt;P39,1,0))</f>
        <v/>
      </c>
      <c r="AA40" s="66"/>
      <c r="AB40" s="70">
        <f>J37+O39+R39</f>
        <v>7</v>
      </c>
      <c r="AC40" s="200"/>
    </row>
    <row r="41" spans="1:29" s="14" customFormat="1" ht="18.75" customHeight="1" x14ac:dyDescent="0.15">
      <c r="A41" s="71"/>
      <c r="B41" s="201">
        <v>3</v>
      </c>
      <c r="C41" s="43" t="s">
        <v>82</v>
      </c>
      <c r="D41" s="45" t="s">
        <v>14</v>
      </c>
      <c r="E41" s="46" t="s">
        <v>43</v>
      </c>
      <c r="F41" s="47" t="s">
        <v>13</v>
      </c>
      <c r="G41" s="203">
        <f>IF(O37="","",O37)</f>
        <v>0</v>
      </c>
      <c r="H41" s="205"/>
      <c r="I41" s="207">
        <f>IF(M37="","",M37)</f>
        <v>6</v>
      </c>
      <c r="J41" s="209">
        <v>1</v>
      </c>
      <c r="K41" s="205"/>
      <c r="L41" s="211">
        <v>6</v>
      </c>
      <c r="M41" s="213"/>
      <c r="N41" s="214"/>
      <c r="O41" s="215"/>
      <c r="P41" s="235"/>
      <c r="Q41" s="205"/>
      <c r="R41" s="237"/>
      <c r="S41" s="203">
        <v>0</v>
      </c>
      <c r="T41" s="205"/>
      <c r="U41" s="239">
        <v>2</v>
      </c>
      <c r="V41" s="241">
        <v>3</v>
      </c>
      <c r="W41" s="66"/>
      <c r="X41" s="67">
        <f>IF(M37="","",IF(O37&gt;M37,1,0))</f>
        <v>0</v>
      </c>
      <c r="Y41" s="67">
        <f>IF(M39="","",IF(O39&gt;M39,1,0))</f>
        <v>0</v>
      </c>
      <c r="Z41" s="67" t="str">
        <f>IF(P41="","",IF(P41&gt;R41,1,0))</f>
        <v/>
      </c>
      <c r="AA41" s="66"/>
      <c r="AB41" s="68">
        <f>O37+O39+P41</f>
        <v>1</v>
      </c>
      <c r="AC41" s="199">
        <f>AB41-AB42</f>
        <v>-11</v>
      </c>
    </row>
    <row r="42" spans="1:29" s="14" customFormat="1" ht="18.75" customHeight="1" x14ac:dyDescent="0.15">
      <c r="A42" s="71"/>
      <c r="B42" s="202"/>
      <c r="C42" s="43" t="s">
        <v>83</v>
      </c>
      <c r="D42" s="45" t="s">
        <v>14</v>
      </c>
      <c r="E42" s="46" t="s">
        <v>43</v>
      </c>
      <c r="F42" s="47" t="s">
        <v>13</v>
      </c>
      <c r="G42" s="204"/>
      <c r="H42" s="270"/>
      <c r="I42" s="208"/>
      <c r="J42" s="210"/>
      <c r="K42" s="206"/>
      <c r="L42" s="212"/>
      <c r="M42" s="216"/>
      <c r="N42" s="217"/>
      <c r="O42" s="218"/>
      <c r="P42" s="236"/>
      <c r="Q42" s="206"/>
      <c r="R42" s="238"/>
      <c r="S42" s="204"/>
      <c r="T42" s="206"/>
      <c r="U42" s="240"/>
      <c r="V42" s="242"/>
      <c r="W42" s="66"/>
      <c r="X42" s="69">
        <f>IF(M37="","",IF(M37&gt;O37,1,0))</f>
        <v>1</v>
      </c>
      <c r="Y42" s="69">
        <f>IF(M39="","",IF(M39&gt;O39,1,0))</f>
        <v>1</v>
      </c>
      <c r="Z42" s="69" t="str">
        <f>IF(P41="","",IF(R41&gt;P41,1,0))</f>
        <v/>
      </c>
      <c r="AA42" s="66"/>
      <c r="AB42" s="70">
        <f>M37+M39+R41</f>
        <v>12</v>
      </c>
      <c r="AC42" s="200"/>
    </row>
    <row r="43" spans="1:29" s="14" customFormat="1" ht="18.75" customHeight="1" x14ac:dyDescent="0.15">
      <c r="A43" s="71"/>
      <c r="B43" s="201">
        <v>4</v>
      </c>
      <c r="C43" s="48"/>
      <c r="D43" s="36"/>
      <c r="E43" s="37"/>
      <c r="F43" s="38"/>
      <c r="G43" s="57"/>
      <c r="H43" s="221"/>
      <c r="I43" s="223" t="str">
        <f>IF(P37="","",P37)</f>
        <v/>
      </c>
      <c r="J43" s="219" t="str">
        <f>IF(R39="","",R39)</f>
        <v/>
      </c>
      <c r="K43" s="221"/>
      <c r="L43" s="223" t="str">
        <f>IF(P39="","",P39)</f>
        <v/>
      </c>
      <c r="M43" s="219" t="str">
        <f>IF(R41="","",R41)</f>
        <v/>
      </c>
      <c r="N43" s="221"/>
      <c r="O43" s="225" t="str">
        <f>IF(P41="","",P41)</f>
        <v/>
      </c>
      <c r="P43" s="227"/>
      <c r="Q43" s="228"/>
      <c r="R43" s="229"/>
      <c r="S43" s="219" t="str">
        <f t="shared" ref="S43" si="6">IF(C43="","",SUM(X43:Z43))</f>
        <v/>
      </c>
      <c r="T43" s="221"/>
      <c r="U43" s="223" t="str">
        <f t="shared" ref="U43" si="7">IF(C43="","",SUM(X44:Z44))</f>
        <v/>
      </c>
      <c r="V43" s="233"/>
      <c r="W43" s="66"/>
      <c r="X43" s="67" t="str">
        <f>IF(P37="","",IF(R37&gt;P37,1,0))</f>
        <v/>
      </c>
      <c r="Y43" s="67" t="str">
        <f>IF(P39="","",IF(R39&gt;P39,1,0))</f>
        <v/>
      </c>
      <c r="Z43" s="67" t="str">
        <f>IF(P41="","",IF(R41&gt;P41,1,0))</f>
        <v/>
      </c>
      <c r="AA43" s="66"/>
      <c r="AB43" s="68">
        <f>R37+R39+R41</f>
        <v>0</v>
      </c>
      <c r="AC43" s="199">
        <f>AB43-AB44</f>
        <v>0</v>
      </c>
    </row>
    <row r="44" spans="1:29" s="14" customFormat="1" ht="18.75" customHeight="1" x14ac:dyDescent="0.15">
      <c r="A44" s="71"/>
      <c r="B44" s="202"/>
      <c r="C44" s="44"/>
      <c r="D44" s="40"/>
      <c r="E44" s="41"/>
      <c r="F44" s="42"/>
      <c r="G44" s="58"/>
      <c r="H44" s="222"/>
      <c r="I44" s="224"/>
      <c r="J44" s="220"/>
      <c r="K44" s="222"/>
      <c r="L44" s="224"/>
      <c r="M44" s="220"/>
      <c r="N44" s="222"/>
      <c r="O44" s="226"/>
      <c r="P44" s="230"/>
      <c r="Q44" s="231"/>
      <c r="R44" s="232"/>
      <c r="S44" s="220"/>
      <c r="T44" s="222"/>
      <c r="U44" s="224"/>
      <c r="V44" s="234"/>
      <c r="W44" s="66"/>
      <c r="X44" s="69" t="str">
        <f>IF(P37="","",IF(P37&gt;R37,1,0))</f>
        <v/>
      </c>
      <c r="Y44" s="69" t="str">
        <f>IF(P39="","",IF(P39&gt;R39,1,0))</f>
        <v/>
      </c>
      <c r="Z44" s="69" t="str">
        <f>IF(P41="","",IF(P41&gt;R41,1,0))</f>
        <v/>
      </c>
      <c r="AA44" s="66"/>
      <c r="AB44" s="70">
        <f>P37+P39+P41</f>
        <v>0</v>
      </c>
      <c r="AC44" s="200"/>
    </row>
    <row r="45" spans="1:29" s="14" customFormat="1" ht="31.5" customHeight="1" x14ac:dyDescent="0.2">
      <c r="A45" s="71"/>
      <c r="B45" s="64"/>
      <c r="C45" s="5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6"/>
      <c r="AA45" s="66"/>
      <c r="AB45" s="66"/>
      <c r="AC45" s="66"/>
    </row>
    <row r="46" spans="1:29" s="14" customFormat="1" ht="18.75" customHeight="1" x14ac:dyDescent="0.15">
      <c r="A46" s="71">
        <v>5</v>
      </c>
      <c r="B46" s="245" t="s">
        <v>50</v>
      </c>
      <c r="C46" s="246"/>
      <c r="D46" s="246"/>
      <c r="E46" s="246"/>
      <c r="F46" s="247"/>
      <c r="G46" s="251" t="str">
        <f>IF(C48="","",LEFT(C48,FIND("　",C48,1)-1))</f>
        <v>岡</v>
      </c>
      <c r="H46" s="252"/>
      <c r="I46" s="253"/>
      <c r="J46" s="251" t="str">
        <f>IF(C50="","",LEFT(C50,FIND("　",C50)-1))</f>
        <v>藤井</v>
      </c>
      <c r="K46" s="252"/>
      <c r="L46" s="252"/>
      <c r="M46" s="251" t="str">
        <f>IF(C52="","",LEFT(C52,FIND("　",C52)-1))</f>
        <v>図司</v>
      </c>
      <c r="N46" s="252"/>
      <c r="O46" s="252"/>
      <c r="P46" s="251" t="str">
        <f>IF(C54="","",LEFT(C54,FIND("　",C54)-1))</f>
        <v/>
      </c>
      <c r="Q46" s="252"/>
      <c r="R46" s="253"/>
      <c r="S46" s="254" t="s">
        <v>32</v>
      </c>
      <c r="T46" s="255"/>
      <c r="U46" s="255"/>
      <c r="V46" s="258" t="s">
        <v>16</v>
      </c>
      <c r="W46" s="66"/>
      <c r="X46" s="67" t="s">
        <v>33</v>
      </c>
      <c r="Y46" s="67" t="s">
        <v>33</v>
      </c>
      <c r="Z46" s="67" t="s">
        <v>33</v>
      </c>
      <c r="AA46" s="66"/>
      <c r="AB46" s="68" t="s">
        <v>35</v>
      </c>
      <c r="AC46" s="260" t="s">
        <v>37</v>
      </c>
    </row>
    <row r="47" spans="1:29" s="14" customFormat="1" ht="18.75" customHeight="1" x14ac:dyDescent="0.15">
      <c r="A47" s="71"/>
      <c r="B47" s="248"/>
      <c r="C47" s="249"/>
      <c r="D47" s="249"/>
      <c r="E47" s="249"/>
      <c r="F47" s="250"/>
      <c r="G47" s="262" t="str">
        <f>IF(C49="","",LEFT(C49,FIND("　",C49,1)-1))</f>
        <v>平山</v>
      </c>
      <c r="H47" s="263"/>
      <c r="I47" s="264"/>
      <c r="J47" s="262" t="str">
        <f>IF(C51="","",LEFT(C51,FIND("　",C51)-1))</f>
        <v>盛重</v>
      </c>
      <c r="K47" s="263"/>
      <c r="L47" s="263"/>
      <c r="M47" s="262" t="str">
        <f>IF(C53="","",LEFT(C53,FIND("　",C53)-1))</f>
        <v>三宅</v>
      </c>
      <c r="N47" s="263"/>
      <c r="O47" s="263"/>
      <c r="P47" s="262" t="str">
        <f>IF(C55="","",LEFT(C55,FIND("　",C55)-1))</f>
        <v/>
      </c>
      <c r="Q47" s="263"/>
      <c r="R47" s="264"/>
      <c r="S47" s="256"/>
      <c r="T47" s="257"/>
      <c r="U47" s="257"/>
      <c r="V47" s="259"/>
      <c r="W47" s="66"/>
      <c r="X47" s="69" t="s">
        <v>34</v>
      </c>
      <c r="Y47" s="69" t="s">
        <v>34</v>
      </c>
      <c r="Z47" s="69" t="s">
        <v>34</v>
      </c>
      <c r="AA47" s="66"/>
      <c r="AB47" s="70" t="s">
        <v>36</v>
      </c>
      <c r="AC47" s="261"/>
    </row>
    <row r="48" spans="1:29" s="14" customFormat="1" ht="18.75" customHeight="1" x14ac:dyDescent="0.15">
      <c r="A48" s="71"/>
      <c r="B48" s="201">
        <v>1</v>
      </c>
      <c r="C48" s="49" t="s">
        <v>91</v>
      </c>
      <c r="D48" s="45" t="s">
        <v>14</v>
      </c>
      <c r="E48" s="46" t="s">
        <v>55</v>
      </c>
      <c r="F48" s="47" t="s">
        <v>13</v>
      </c>
      <c r="G48" s="213"/>
      <c r="H48" s="214"/>
      <c r="I48" s="214"/>
      <c r="J48" s="235">
        <v>6</v>
      </c>
      <c r="K48" s="205"/>
      <c r="L48" s="243">
        <v>5</v>
      </c>
      <c r="M48" s="235">
        <v>6</v>
      </c>
      <c r="N48" s="205"/>
      <c r="O48" s="243">
        <v>0</v>
      </c>
      <c r="P48" s="235"/>
      <c r="Q48" s="205"/>
      <c r="R48" s="237"/>
      <c r="S48" s="203">
        <v>2</v>
      </c>
      <c r="T48" s="205"/>
      <c r="U48" s="239">
        <v>0</v>
      </c>
      <c r="V48" s="241">
        <v>1</v>
      </c>
      <c r="W48" s="66"/>
      <c r="X48" s="67">
        <f>IF(J48="","",IF(J48&gt;L48,1,0))</f>
        <v>1</v>
      </c>
      <c r="Y48" s="67">
        <f>IF(M48="","",IF(M48&gt;O48,1,0))</f>
        <v>1</v>
      </c>
      <c r="Z48" s="67" t="str">
        <f>IF(P48="","",IF(P48&gt;R48,1,0))</f>
        <v/>
      </c>
      <c r="AA48" s="66"/>
      <c r="AB48" s="68">
        <f>J48+M48+P48</f>
        <v>12</v>
      </c>
      <c r="AC48" s="199">
        <f>AB48-AB49</f>
        <v>7</v>
      </c>
    </row>
    <row r="49" spans="1:29" s="14" customFormat="1" ht="18.75" customHeight="1" x14ac:dyDescent="0.15">
      <c r="A49" s="71"/>
      <c r="B49" s="202"/>
      <c r="C49" s="49" t="s">
        <v>90</v>
      </c>
      <c r="D49" s="40" t="s">
        <v>14</v>
      </c>
      <c r="E49" s="41" t="s">
        <v>55</v>
      </c>
      <c r="F49" s="42" t="s">
        <v>13</v>
      </c>
      <c r="G49" s="216"/>
      <c r="H49" s="217"/>
      <c r="I49" s="217"/>
      <c r="J49" s="236"/>
      <c r="K49" s="206"/>
      <c r="L49" s="244"/>
      <c r="M49" s="236"/>
      <c r="N49" s="206"/>
      <c r="O49" s="244"/>
      <c r="P49" s="236"/>
      <c r="Q49" s="206"/>
      <c r="R49" s="238"/>
      <c r="S49" s="204"/>
      <c r="T49" s="206"/>
      <c r="U49" s="240"/>
      <c r="V49" s="242"/>
      <c r="W49" s="66"/>
      <c r="X49" s="69">
        <f>IF(J48="","",IF(J48&lt;L48,1,0))</f>
        <v>0</v>
      </c>
      <c r="Y49" s="69">
        <f>IF(M48="","",IF(M48&lt;O48,1,0))</f>
        <v>0</v>
      </c>
      <c r="Z49" s="69" t="str">
        <f>IF(P48="","",IF(P48&lt;R48,1,0))</f>
        <v/>
      </c>
      <c r="AA49" s="66"/>
      <c r="AB49" s="70">
        <f>L48+O48+R48</f>
        <v>5</v>
      </c>
      <c r="AC49" s="200"/>
    </row>
    <row r="50" spans="1:29" s="14" customFormat="1" ht="18.75" customHeight="1" x14ac:dyDescent="0.15">
      <c r="A50" s="71"/>
      <c r="B50" s="201">
        <v>2</v>
      </c>
      <c r="C50" s="48" t="s">
        <v>76</v>
      </c>
      <c r="D50" s="36" t="s">
        <v>14</v>
      </c>
      <c r="E50" s="37" t="s">
        <v>43</v>
      </c>
      <c r="F50" s="38" t="s">
        <v>13</v>
      </c>
      <c r="G50" s="203">
        <f>IF(L48="","",L48)</f>
        <v>5</v>
      </c>
      <c r="H50" s="205"/>
      <c r="I50" s="239">
        <f>IF(J48="","",J48)</f>
        <v>6</v>
      </c>
      <c r="J50" s="213"/>
      <c r="K50" s="214"/>
      <c r="L50" s="214"/>
      <c r="M50" s="235">
        <v>5</v>
      </c>
      <c r="N50" s="205"/>
      <c r="O50" s="243">
        <v>6</v>
      </c>
      <c r="P50" s="235"/>
      <c r="Q50" s="205"/>
      <c r="R50" s="237"/>
      <c r="S50" s="203">
        <v>0</v>
      </c>
      <c r="T50" s="205"/>
      <c r="U50" s="239">
        <v>2</v>
      </c>
      <c r="V50" s="241">
        <v>3</v>
      </c>
      <c r="W50" s="66"/>
      <c r="X50" s="67">
        <f>IF(J48="","",IF(L48&gt;J48,1,0))</f>
        <v>0</v>
      </c>
      <c r="Y50" s="67">
        <f>IF(M50="","",IF(M50&gt;O50,1,0))</f>
        <v>0</v>
      </c>
      <c r="Z50" s="67" t="str">
        <f>IF(P50="","",IF(P50&gt;R50,1,0))</f>
        <v/>
      </c>
      <c r="AA50" s="66"/>
      <c r="AB50" s="68">
        <f>L48+M50+P50</f>
        <v>10</v>
      </c>
      <c r="AC50" s="199">
        <f>AB50-AB51</f>
        <v>-2</v>
      </c>
    </row>
    <row r="51" spans="1:29" s="14" customFormat="1" ht="18.75" customHeight="1" x14ac:dyDescent="0.15">
      <c r="A51" s="71"/>
      <c r="B51" s="202"/>
      <c r="C51" s="44" t="s">
        <v>75</v>
      </c>
      <c r="D51" s="40" t="s">
        <v>14</v>
      </c>
      <c r="E51" s="41" t="s">
        <v>43</v>
      </c>
      <c r="F51" s="42" t="s">
        <v>13</v>
      </c>
      <c r="G51" s="204"/>
      <c r="H51" s="206"/>
      <c r="I51" s="240"/>
      <c r="J51" s="216"/>
      <c r="K51" s="217"/>
      <c r="L51" s="217"/>
      <c r="M51" s="236"/>
      <c r="N51" s="206"/>
      <c r="O51" s="244"/>
      <c r="P51" s="236"/>
      <c r="Q51" s="206"/>
      <c r="R51" s="238"/>
      <c r="S51" s="204"/>
      <c r="T51" s="206"/>
      <c r="U51" s="240"/>
      <c r="V51" s="242"/>
      <c r="W51" s="66"/>
      <c r="X51" s="69">
        <f>IF(J48="","",IF(J48&gt;L48,1,0))</f>
        <v>1</v>
      </c>
      <c r="Y51" s="69">
        <f>IF(M50="","",IF(O50&gt;M50,1,0))</f>
        <v>1</v>
      </c>
      <c r="Z51" s="69" t="str">
        <f>IF(P50="","",IF(R50&gt;P50,1,0))</f>
        <v/>
      </c>
      <c r="AA51" s="66"/>
      <c r="AB51" s="70">
        <f>J48+O50+R50</f>
        <v>12</v>
      </c>
      <c r="AC51" s="200"/>
    </row>
    <row r="52" spans="1:29" s="14" customFormat="1" ht="18.75" customHeight="1" x14ac:dyDescent="0.15">
      <c r="A52" s="71"/>
      <c r="B52" s="201">
        <v>3</v>
      </c>
      <c r="C52" s="43" t="s">
        <v>69</v>
      </c>
      <c r="D52" s="45" t="s">
        <v>14</v>
      </c>
      <c r="E52" s="46" t="s">
        <v>45</v>
      </c>
      <c r="F52" s="47" t="s">
        <v>13</v>
      </c>
      <c r="G52" s="203">
        <f>IF(O48="","",O48)</f>
        <v>0</v>
      </c>
      <c r="H52" s="205"/>
      <c r="I52" s="207">
        <f>IF(M48="","",M48)</f>
        <v>6</v>
      </c>
      <c r="J52" s="209">
        <f>IF(O50="","",O50)</f>
        <v>6</v>
      </c>
      <c r="K52" s="205"/>
      <c r="L52" s="211">
        <f>IF(M50="","",M50)</f>
        <v>5</v>
      </c>
      <c r="M52" s="213"/>
      <c r="N52" s="214"/>
      <c r="O52" s="215"/>
      <c r="P52" s="235"/>
      <c r="Q52" s="205"/>
      <c r="R52" s="237"/>
      <c r="S52" s="203">
        <v>1</v>
      </c>
      <c r="T52" s="205"/>
      <c r="U52" s="239">
        <v>1</v>
      </c>
      <c r="V52" s="241">
        <v>2</v>
      </c>
      <c r="W52" s="66"/>
      <c r="X52" s="67">
        <f>IF(M48="","",IF(O48&gt;M48,1,0))</f>
        <v>0</v>
      </c>
      <c r="Y52" s="67">
        <f>IF(M50="","",IF(O50&gt;M50,1,0))</f>
        <v>1</v>
      </c>
      <c r="Z52" s="67" t="str">
        <f>IF(P52="","",IF(P52&gt;R52,1,0))</f>
        <v/>
      </c>
      <c r="AA52" s="66"/>
      <c r="AB52" s="68">
        <f>O48+O50+P52</f>
        <v>6</v>
      </c>
      <c r="AC52" s="199">
        <f>AB52-AB53</f>
        <v>-5</v>
      </c>
    </row>
    <row r="53" spans="1:29" s="14" customFormat="1" ht="18.75" customHeight="1" x14ac:dyDescent="0.15">
      <c r="A53" s="71"/>
      <c r="B53" s="202"/>
      <c r="C53" s="43" t="s">
        <v>100</v>
      </c>
      <c r="D53" s="45" t="s">
        <v>14</v>
      </c>
      <c r="E53" s="46" t="s">
        <v>45</v>
      </c>
      <c r="F53" s="47" t="s">
        <v>13</v>
      </c>
      <c r="G53" s="204"/>
      <c r="H53" s="206"/>
      <c r="I53" s="208"/>
      <c r="J53" s="210"/>
      <c r="K53" s="206"/>
      <c r="L53" s="212"/>
      <c r="M53" s="216"/>
      <c r="N53" s="217"/>
      <c r="O53" s="218"/>
      <c r="P53" s="236"/>
      <c r="Q53" s="206"/>
      <c r="R53" s="238"/>
      <c r="S53" s="204"/>
      <c r="T53" s="206"/>
      <c r="U53" s="240"/>
      <c r="V53" s="242"/>
      <c r="W53" s="66"/>
      <c r="X53" s="69">
        <f>IF(M48="","",IF(M48&gt;O48,1,0))</f>
        <v>1</v>
      </c>
      <c r="Y53" s="69">
        <f>IF(M50="","",IF(M50&gt;O50,1,0))</f>
        <v>0</v>
      </c>
      <c r="Z53" s="69" t="str">
        <f>IF(P52="","",IF(R52&gt;P52,1,0))</f>
        <v/>
      </c>
      <c r="AA53" s="66"/>
      <c r="AB53" s="70">
        <f>M48+M50+R52</f>
        <v>11</v>
      </c>
      <c r="AC53" s="200"/>
    </row>
    <row r="54" spans="1:29" s="14" customFormat="1" ht="18.75" customHeight="1" x14ac:dyDescent="0.15">
      <c r="A54" s="71"/>
      <c r="B54" s="201">
        <v>4</v>
      </c>
      <c r="C54" s="48"/>
      <c r="D54" s="36"/>
      <c r="E54" s="37"/>
      <c r="F54" s="38"/>
      <c r="G54" s="219" t="str">
        <f>IF(R48="","",R48)</f>
        <v/>
      </c>
      <c r="H54" s="221"/>
      <c r="I54" s="223" t="str">
        <f>IF(P48="","",P48)</f>
        <v/>
      </c>
      <c r="J54" s="219" t="str">
        <f>IF(R50="","",R50)</f>
        <v/>
      </c>
      <c r="K54" s="221"/>
      <c r="L54" s="223" t="str">
        <f>IF(P50="","",P50)</f>
        <v/>
      </c>
      <c r="M54" s="219" t="str">
        <f>IF(R52="","",R52)</f>
        <v/>
      </c>
      <c r="N54" s="221"/>
      <c r="O54" s="225" t="str">
        <f>IF(P52="","",P52)</f>
        <v/>
      </c>
      <c r="P54" s="227"/>
      <c r="Q54" s="228"/>
      <c r="R54" s="229"/>
      <c r="S54" s="219" t="str">
        <f t="shared" ref="S54" si="8">IF(C54="","",SUM(X54:Z54))</f>
        <v/>
      </c>
      <c r="T54" s="221"/>
      <c r="U54" s="223" t="str">
        <f t="shared" ref="U54" si="9">IF(C54="","",SUM(X55:Z55))</f>
        <v/>
      </c>
      <c r="V54" s="233"/>
      <c r="W54" s="66"/>
      <c r="X54" s="67" t="str">
        <f>IF(P48="","",IF(R48&gt;P48,1,0))</f>
        <v/>
      </c>
      <c r="Y54" s="67" t="str">
        <f>IF(P50="","",IF(R50&gt;P50,1,0))</f>
        <v/>
      </c>
      <c r="Z54" s="67" t="str">
        <f>IF(P52="","",IF(R52&gt;P52,1,0))</f>
        <v/>
      </c>
      <c r="AA54" s="66"/>
      <c r="AB54" s="68">
        <f>R48+R50+R52</f>
        <v>0</v>
      </c>
      <c r="AC54" s="199">
        <f>AB54-AB55</f>
        <v>0</v>
      </c>
    </row>
    <row r="55" spans="1:29" s="14" customFormat="1" ht="18.75" customHeight="1" x14ac:dyDescent="0.15">
      <c r="A55" s="71"/>
      <c r="B55" s="202"/>
      <c r="C55" s="44"/>
      <c r="D55" s="40"/>
      <c r="E55" s="41"/>
      <c r="F55" s="42"/>
      <c r="G55" s="220"/>
      <c r="H55" s="222"/>
      <c r="I55" s="224"/>
      <c r="J55" s="220"/>
      <c r="K55" s="222"/>
      <c r="L55" s="224"/>
      <c r="M55" s="220"/>
      <c r="N55" s="222"/>
      <c r="O55" s="226"/>
      <c r="P55" s="230"/>
      <c r="Q55" s="231"/>
      <c r="R55" s="232"/>
      <c r="S55" s="220"/>
      <c r="T55" s="222"/>
      <c r="U55" s="224"/>
      <c r="V55" s="234"/>
      <c r="W55" s="66"/>
      <c r="X55" s="69" t="str">
        <f>IF(P48="","",IF(P48&gt;R48,1,0))</f>
        <v/>
      </c>
      <c r="Y55" s="69" t="str">
        <f>IF(P50="","",IF(P50&gt;R50,1,0))</f>
        <v/>
      </c>
      <c r="Z55" s="69" t="str">
        <f>IF(P52="","",IF(P52&gt;R52,1,0))</f>
        <v/>
      </c>
      <c r="AA55" s="66"/>
      <c r="AB55" s="70">
        <f>P48+P50+P52</f>
        <v>0</v>
      </c>
      <c r="AC55" s="200"/>
    </row>
    <row r="56" spans="1:29" s="14" customFormat="1" ht="31.5" customHeight="1" x14ac:dyDescent="0.2">
      <c r="A56" s="71"/>
      <c r="B56" s="64"/>
      <c r="C56" s="5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6"/>
      <c r="AA56" s="66"/>
      <c r="AB56" s="66"/>
      <c r="AC56" s="66"/>
    </row>
    <row r="57" spans="1:29" s="14" customFormat="1" ht="18.75" customHeight="1" x14ac:dyDescent="0.15">
      <c r="A57" s="71">
        <v>6</v>
      </c>
      <c r="B57" s="245" t="s">
        <v>51</v>
      </c>
      <c r="C57" s="246"/>
      <c r="D57" s="246"/>
      <c r="E57" s="246"/>
      <c r="F57" s="247"/>
      <c r="G57" s="251" t="str">
        <f>IF(C59="","",LEFT(C59,FIND("　",C59,1)-1))</f>
        <v>福田</v>
      </c>
      <c r="H57" s="252"/>
      <c r="I57" s="253"/>
      <c r="J57" s="251" t="str">
        <f>IF(C61="","",LEFT(C61,FIND("　",C61)-1))</f>
        <v>末武</v>
      </c>
      <c r="K57" s="252"/>
      <c r="L57" s="252"/>
      <c r="M57" s="251" t="str">
        <f>IF(C63="","",LEFT(C63,FIND("　",C63)-1))</f>
        <v>山崎</v>
      </c>
      <c r="N57" s="252"/>
      <c r="O57" s="252"/>
      <c r="P57" s="251" t="str">
        <f>IF(C65="","",LEFT(C65,FIND("　",C65)-1))</f>
        <v/>
      </c>
      <c r="Q57" s="252"/>
      <c r="R57" s="253"/>
      <c r="S57" s="254" t="s">
        <v>32</v>
      </c>
      <c r="T57" s="255"/>
      <c r="U57" s="255"/>
      <c r="V57" s="258" t="s">
        <v>16</v>
      </c>
      <c r="W57" s="66"/>
      <c r="X57" s="67" t="s">
        <v>33</v>
      </c>
      <c r="Y57" s="67" t="s">
        <v>33</v>
      </c>
      <c r="Z57" s="67" t="s">
        <v>33</v>
      </c>
      <c r="AA57" s="66"/>
      <c r="AB57" s="68" t="s">
        <v>35</v>
      </c>
      <c r="AC57" s="260" t="s">
        <v>37</v>
      </c>
    </row>
    <row r="58" spans="1:29" s="14" customFormat="1" ht="18.75" customHeight="1" x14ac:dyDescent="0.15">
      <c r="A58" s="71"/>
      <c r="B58" s="248"/>
      <c r="C58" s="249"/>
      <c r="D58" s="249"/>
      <c r="E58" s="249"/>
      <c r="F58" s="250"/>
      <c r="G58" s="262" t="str">
        <f>IF(C60="","",LEFT(C60,FIND("　",C60,1)-1))</f>
        <v>末冨</v>
      </c>
      <c r="H58" s="263"/>
      <c r="I58" s="264"/>
      <c r="J58" s="262" t="str">
        <f>IF(C62="","",LEFT(C62,FIND("　",C62)-1))</f>
        <v>豊田</v>
      </c>
      <c r="K58" s="263"/>
      <c r="L58" s="263"/>
      <c r="M58" s="262" t="str">
        <f>IF(C64="","",LEFT(C64,FIND("　",C64)-1))</f>
        <v>吉田</v>
      </c>
      <c r="N58" s="263"/>
      <c r="O58" s="263"/>
      <c r="P58" s="262" t="str">
        <f>IF(C66="","",LEFT(C66,FIND("　",C66)-1))</f>
        <v/>
      </c>
      <c r="Q58" s="263"/>
      <c r="R58" s="264"/>
      <c r="S58" s="256"/>
      <c r="T58" s="257"/>
      <c r="U58" s="257"/>
      <c r="V58" s="259"/>
      <c r="W58" s="66"/>
      <c r="X58" s="69" t="s">
        <v>34</v>
      </c>
      <c r="Y58" s="69" t="s">
        <v>34</v>
      </c>
      <c r="Z58" s="69" t="s">
        <v>34</v>
      </c>
      <c r="AA58" s="66"/>
      <c r="AB58" s="70" t="s">
        <v>36</v>
      </c>
      <c r="AC58" s="261"/>
    </row>
    <row r="59" spans="1:29" s="14" customFormat="1" ht="18.75" customHeight="1" x14ac:dyDescent="0.15">
      <c r="A59" s="71"/>
      <c r="B59" s="201">
        <v>1</v>
      </c>
      <c r="C59" s="49" t="s">
        <v>79</v>
      </c>
      <c r="D59" s="45" t="s">
        <v>14</v>
      </c>
      <c r="E59" s="46" t="s">
        <v>44</v>
      </c>
      <c r="F59" s="47" t="s">
        <v>13</v>
      </c>
      <c r="G59" s="213"/>
      <c r="H59" s="214"/>
      <c r="I59" s="214"/>
      <c r="J59" s="235">
        <v>6</v>
      </c>
      <c r="K59" s="205"/>
      <c r="L59" s="243">
        <v>0</v>
      </c>
      <c r="M59" s="235">
        <v>6</v>
      </c>
      <c r="N59" s="205"/>
      <c r="O59" s="243">
        <v>2</v>
      </c>
      <c r="P59" s="235"/>
      <c r="Q59" s="205"/>
      <c r="R59" s="237"/>
      <c r="S59" s="203">
        <v>2</v>
      </c>
      <c r="T59" s="205"/>
      <c r="U59" s="239">
        <v>0</v>
      </c>
      <c r="V59" s="241">
        <v>1</v>
      </c>
      <c r="W59" s="66"/>
      <c r="X59" s="67">
        <f>IF(J59="","",IF(J59&gt;L59,1,0))</f>
        <v>1</v>
      </c>
      <c r="Y59" s="67">
        <f>IF(M59="","",IF(M59&gt;O59,1,0))</f>
        <v>1</v>
      </c>
      <c r="Z59" s="67" t="str">
        <f>IF(P59="","",IF(P59&gt;R59,1,0))</f>
        <v/>
      </c>
      <c r="AA59" s="66"/>
      <c r="AB59" s="68">
        <f>J59+M59+P59</f>
        <v>12</v>
      </c>
      <c r="AC59" s="199">
        <f>AB59-AB60</f>
        <v>10</v>
      </c>
    </row>
    <row r="60" spans="1:29" s="14" customFormat="1" ht="18.75" customHeight="1" x14ac:dyDescent="0.15">
      <c r="A60" s="71"/>
      <c r="B60" s="202"/>
      <c r="C60" s="49" t="s">
        <v>150</v>
      </c>
      <c r="D60" s="40" t="s">
        <v>14</v>
      </c>
      <c r="E60" s="41" t="s">
        <v>44</v>
      </c>
      <c r="F60" s="42" t="s">
        <v>13</v>
      </c>
      <c r="G60" s="216"/>
      <c r="H60" s="217"/>
      <c r="I60" s="217"/>
      <c r="J60" s="236"/>
      <c r="K60" s="206"/>
      <c r="L60" s="244"/>
      <c r="M60" s="236"/>
      <c r="N60" s="206"/>
      <c r="O60" s="244"/>
      <c r="P60" s="236"/>
      <c r="Q60" s="206"/>
      <c r="R60" s="238"/>
      <c r="S60" s="204"/>
      <c r="T60" s="206"/>
      <c r="U60" s="240"/>
      <c r="V60" s="242"/>
      <c r="W60" s="66"/>
      <c r="X60" s="69">
        <f>IF(J59="","",IF(J59&lt;L59,1,0))</f>
        <v>0</v>
      </c>
      <c r="Y60" s="69">
        <f>IF(M59="","",IF(M59&lt;O59,1,0))</f>
        <v>0</v>
      </c>
      <c r="Z60" s="69" t="str">
        <f>IF(P59="","",IF(P59&lt;R59,1,0))</f>
        <v/>
      </c>
      <c r="AA60" s="66"/>
      <c r="AB60" s="70">
        <f>L59+O59+R59</f>
        <v>2</v>
      </c>
      <c r="AC60" s="200"/>
    </row>
    <row r="61" spans="1:29" s="14" customFormat="1" ht="18.75" customHeight="1" x14ac:dyDescent="0.15">
      <c r="A61" s="71"/>
      <c r="B61" s="201">
        <v>2</v>
      </c>
      <c r="C61" s="48" t="s">
        <v>80</v>
      </c>
      <c r="D61" s="36" t="s">
        <v>14</v>
      </c>
      <c r="E61" s="37" t="s">
        <v>43</v>
      </c>
      <c r="F61" s="38" t="s">
        <v>13</v>
      </c>
      <c r="G61" s="203">
        <f>IF(L59="","",L59)</f>
        <v>0</v>
      </c>
      <c r="H61" s="205"/>
      <c r="I61" s="239">
        <f>IF(J59="","",J59)</f>
        <v>6</v>
      </c>
      <c r="J61" s="213"/>
      <c r="K61" s="214"/>
      <c r="L61" s="214"/>
      <c r="M61" s="235">
        <v>3</v>
      </c>
      <c r="N61" s="205"/>
      <c r="O61" s="243">
        <v>6</v>
      </c>
      <c r="P61" s="235"/>
      <c r="Q61" s="205"/>
      <c r="R61" s="237"/>
      <c r="S61" s="203">
        <v>0</v>
      </c>
      <c r="T61" s="205"/>
      <c r="U61" s="239">
        <v>2</v>
      </c>
      <c r="V61" s="241">
        <v>3</v>
      </c>
      <c r="W61" s="66"/>
      <c r="X61" s="67">
        <f>IF(J59="","",IF(L59&gt;J59,1,0))</f>
        <v>0</v>
      </c>
      <c r="Y61" s="67">
        <f>IF(M61="","",IF(M61&gt;O61,1,0))</f>
        <v>0</v>
      </c>
      <c r="Z61" s="67" t="str">
        <f>IF(P61="","",IF(P61&gt;R61,1,0))</f>
        <v/>
      </c>
      <c r="AA61" s="66"/>
      <c r="AB61" s="68">
        <f>L59+M61+P61</f>
        <v>3</v>
      </c>
      <c r="AC61" s="199">
        <f>AB61-AB62</f>
        <v>-9</v>
      </c>
    </row>
    <row r="62" spans="1:29" s="14" customFormat="1" ht="18.75" customHeight="1" x14ac:dyDescent="0.15">
      <c r="A62" s="71"/>
      <c r="B62" s="202"/>
      <c r="C62" s="44" t="s">
        <v>81</v>
      </c>
      <c r="D62" s="40" t="s">
        <v>14</v>
      </c>
      <c r="E62" s="41" t="s">
        <v>43</v>
      </c>
      <c r="F62" s="42" t="s">
        <v>13</v>
      </c>
      <c r="G62" s="204"/>
      <c r="H62" s="206"/>
      <c r="I62" s="240"/>
      <c r="J62" s="216"/>
      <c r="K62" s="217"/>
      <c r="L62" s="217"/>
      <c r="M62" s="236"/>
      <c r="N62" s="206"/>
      <c r="O62" s="244"/>
      <c r="P62" s="236"/>
      <c r="Q62" s="206"/>
      <c r="R62" s="238"/>
      <c r="S62" s="204"/>
      <c r="T62" s="206"/>
      <c r="U62" s="240"/>
      <c r="V62" s="242"/>
      <c r="W62" s="66"/>
      <c r="X62" s="69">
        <f>IF(J59="","",IF(J59&gt;L59,1,0))</f>
        <v>1</v>
      </c>
      <c r="Y62" s="69">
        <f>IF(M61="","",IF(O61&gt;M61,1,0))</f>
        <v>1</v>
      </c>
      <c r="Z62" s="69" t="str">
        <f>IF(P61="","",IF(R61&gt;P61,1,0))</f>
        <v/>
      </c>
      <c r="AA62" s="66"/>
      <c r="AB62" s="70">
        <f>J59+O61+R61</f>
        <v>12</v>
      </c>
      <c r="AC62" s="200"/>
    </row>
    <row r="63" spans="1:29" s="14" customFormat="1" ht="18.75" customHeight="1" x14ac:dyDescent="0.15">
      <c r="A63" s="71"/>
      <c r="B63" s="201">
        <v>3</v>
      </c>
      <c r="C63" s="43" t="s">
        <v>151</v>
      </c>
      <c r="D63" s="45" t="s">
        <v>14</v>
      </c>
      <c r="E63" s="46" t="s">
        <v>43</v>
      </c>
      <c r="F63" s="47" t="s">
        <v>13</v>
      </c>
      <c r="G63" s="203">
        <f>IF(O59="","",O59)</f>
        <v>2</v>
      </c>
      <c r="H63" s="205"/>
      <c r="I63" s="207">
        <f>IF(M59="","",M59)</f>
        <v>6</v>
      </c>
      <c r="J63" s="209">
        <f>IF(O61="","",O61)</f>
        <v>6</v>
      </c>
      <c r="K63" s="205"/>
      <c r="L63" s="211">
        <f>IF(M61="","",M61)</f>
        <v>3</v>
      </c>
      <c r="M63" s="213"/>
      <c r="N63" s="214"/>
      <c r="O63" s="215"/>
      <c r="P63" s="235"/>
      <c r="Q63" s="205"/>
      <c r="R63" s="237"/>
      <c r="S63" s="203">
        <v>1</v>
      </c>
      <c r="T63" s="205"/>
      <c r="U63" s="239">
        <v>1</v>
      </c>
      <c r="V63" s="241">
        <v>2</v>
      </c>
      <c r="W63" s="66"/>
      <c r="X63" s="67">
        <f>IF(M59="","",IF(O59&gt;M59,1,0))</f>
        <v>0</v>
      </c>
      <c r="Y63" s="67">
        <f>IF(M61="","",IF(O61&gt;M61,1,0))</f>
        <v>1</v>
      </c>
      <c r="Z63" s="67" t="str">
        <f>IF(P63="","",IF(P63&gt;R63,1,0))</f>
        <v/>
      </c>
      <c r="AA63" s="66"/>
      <c r="AB63" s="68">
        <f>O59+O61+P63</f>
        <v>8</v>
      </c>
      <c r="AC63" s="199">
        <f>AB63-AB64</f>
        <v>-1</v>
      </c>
    </row>
    <row r="64" spans="1:29" s="14" customFormat="1" ht="18.75" customHeight="1" x14ac:dyDescent="0.15">
      <c r="A64" s="71"/>
      <c r="B64" s="202"/>
      <c r="C64" s="43" t="s">
        <v>152</v>
      </c>
      <c r="D64" s="45" t="s">
        <v>14</v>
      </c>
      <c r="E64" s="46" t="s">
        <v>43</v>
      </c>
      <c r="F64" s="47" t="s">
        <v>13</v>
      </c>
      <c r="G64" s="204"/>
      <c r="H64" s="206"/>
      <c r="I64" s="208"/>
      <c r="J64" s="210"/>
      <c r="K64" s="206"/>
      <c r="L64" s="212"/>
      <c r="M64" s="216"/>
      <c r="N64" s="217"/>
      <c r="O64" s="218"/>
      <c r="P64" s="236"/>
      <c r="Q64" s="206"/>
      <c r="R64" s="238"/>
      <c r="S64" s="204"/>
      <c r="T64" s="206"/>
      <c r="U64" s="240"/>
      <c r="V64" s="242"/>
      <c r="W64" s="66"/>
      <c r="X64" s="69">
        <f>IF(M59="","",IF(M59&gt;O59,1,0))</f>
        <v>1</v>
      </c>
      <c r="Y64" s="69">
        <f>IF(M61="","",IF(M61&gt;O61,1,0))</f>
        <v>0</v>
      </c>
      <c r="Z64" s="69" t="str">
        <f>IF(P63="","",IF(R63&gt;P63,1,0))</f>
        <v/>
      </c>
      <c r="AA64" s="66"/>
      <c r="AB64" s="70">
        <f>M59+M61+R63</f>
        <v>9</v>
      </c>
      <c r="AC64" s="200"/>
    </row>
    <row r="65" spans="1:29" s="14" customFormat="1" ht="18.75" customHeight="1" x14ac:dyDescent="0.15">
      <c r="A65" s="71"/>
      <c r="B65" s="201">
        <v>4</v>
      </c>
      <c r="C65" s="48"/>
      <c r="D65" s="36"/>
      <c r="E65" s="37"/>
      <c r="F65" s="38"/>
      <c r="G65" s="219" t="str">
        <f>IF(R59="","",R59)</f>
        <v/>
      </c>
      <c r="H65" s="221"/>
      <c r="I65" s="223" t="str">
        <f>IF(P59="","",P59)</f>
        <v/>
      </c>
      <c r="J65" s="219" t="str">
        <f>IF(R61="","",R61)</f>
        <v/>
      </c>
      <c r="K65" s="221"/>
      <c r="L65" s="223" t="str">
        <f>IF(P61="","",P61)</f>
        <v/>
      </c>
      <c r="M65" s="219" t="str">
        <f>IF(R63="","",R63)</f>
        <v/>
      </c>
      <c r="N65" s="221"/>
      <c r="O65" s="225" t="str">
        <f>IF(P63="","",P63)</f>
        <v/>
      </c>
      <c r="P65" s="227"/>
      <c r="Q65" s="228"/>
      <c r="R65" s="229"/>
      <c r="S65" s="219" t="str">
        <f t="shared" ref="S65" si="10">IF(C65="","",SUM(X65:Z65))</f>
        <v/>
      </c>
      <c r="T65" s="221"/>
      <c r="U65" s="223" t="str">
        <f t="shared" ref="U65" si="11">IF(C65="","",SUM(X66:Z66))</f>
        <v/>
      </c>
      <c r="V65" s="233"/>
      <c r="W65" s="66"/>
      <c r="X65" s="67" t="str">
        <f>IF(P59="","",IF(R59&gt;P59,1,0))</f>
        <v/>
      </c>
      <c r="Y65" s="67" t="str">
        <f>IF(P61="","",IF(R61&gt;P61,1,0))</f>
        <v/>
      </c>
      <c r="Z65" s="67" t="str">
        <f>IF(P63="","",IF(R63&gt;P63,1,0))</f>
        <v/>
      </c>
      <c r="AA65" s="66"/>
      <c r="AB65" s="68">
        <f>R59+R61+R63</f>
        <v>0</v>
      </c>
      <c r="AC65" s="199">
        <f>AB65-AB66</f>
        <v>0</v>
      </c>
    </row>
    <row r="66" spans="1:29" s="14" customFormat="1" ht="18.75" customHeight="1" x14ac:dyDescent="0.15">
      <c r="A66" s="71"/>
      <c r="B66" s="202"/>
      <c r="C66" s="44"/>
      <c r="D66" s="40"/>
      <c r="E66" s="41"/>
      <c r="F66" s="42"/>
      <c r="G66" s="220"/>
      <c r="H66" s="222"/>
      <c r="I66" s="224"/>
      <c r="J66" s="220"/>
      <c r="K66" s="222"/>
      <c r="L66" s="224"/>
      <c r="M66" s="220"/>
      <c r="N66" s="222"/>
      <c r="O66" s="226"/>
      <c r="P66" s="230"/>
      <c r="Q66" s="231"/>
      <c r="R66" s="232"/>
      <c r="S66" s="220"/>
      <c r="T66" s="222"/>
      <c r="U66" s="224"/>
      <c r="V66" s="234"/>
      <c r="W66" s="66"/>
      <c r="X66" s="69" t="str">
        <f>IF(P59="","",IF(P59&gt;R59,1,0))</f>
        <v/>
      </c>
      <c r="Y66" s="69" t="str">
        <f>IF(P61="","",IF(P61&gt;R61,1,0))</f>
        <v/>
      </c>
      <c r="Z66" s="69" t="str">
        <f>IF(P63="","",IF(P63&gt;R63,1,0))</f>
        <v/>
      </c>
      <c r="AA66" s="66"/>
      <c r="AB66" s="70">
        <f>P59+P61+P63</f>
        <v>0</v>
      </c>
      <c r="AC66" s="200"/>
    </row>
    <row r="67" spans="1:29" s="14" customFormat="1" ht="31.5" customHeight="1" x14ac:dyDescent="0.2">
      <c r="A67" s="71"/>
      <c r="B67" s="64"/>
      <c r="C67" s="5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6"/>
      <c r="AA67" s="66"/>
      <c r="AB67" s="66"/>
      <c r="AC67" s="66"/>
    </row>
    <row r="68" spans="1:29" s="14" customFormat="1" ht="18.75" customHeight="1" x14ac:dyDescent="0.15">
      <c r="A68" s="71">
        <v>7</v>
      </c>
      <c r="B68" s="245" t="s">
        <v>52</v>
      </c>
      <c r="C68" s="246"/>
      <c r="D68" s="246"/>
      <c r="E68" s="246"/>
      <c r="F68" s="247"/>
      <c r="G68" s="251" t="str">
        <f>IF(C70="","",LEFT(C70,FIND("　",C70,1)-1))</f>
        <v>山道</v>
      </c>
      <c r="H68" s="252"/>
      <c r="I68" s="253"/>
      <c r="J68" s="251" t="str">
        <f>IF(C72="","",LEFT(C72,FIND("　",C72)-1))</f>
        <v>内田</v>
      </c>
      <c r="K68" s="252"/>
      <c r="L68" s="252"/>
      <c r="M68" s="251" t="str">
        <f>IF(C74="","",LEFT(C74,FIND("　",C74)-1))</f>
        <v>吉田</v>
      </c>
      <c r="N68" s="252"/>
      <c r="O68" s="252"/>
      <c r="P68" s="251" t="str">
        <f>IF(C76="","",LEFT(C76,FIND("　",C76)-1))</f>
        <v/>
      </c>
      <c r="Q68" s="252"/>
      <c r="R68" s="253"/>
      <c r="S68" s="254" t="s">
        <v>32</v>
      </c>
      <c r="T68" s="255"/>
      <c r="U68" s="255"/>
      <c r="V68" s="258" t="s">
        <v>16</v>
      </c>
      <c r="W68" s="66"/>
      <c r="X68" s="67" t="s">
        <v>33</v>
      </c>
      <c r="Y68" s="67" t="s">
        <v>33</v>
      </c>
      <c r="Z68" s="67" t="s">
        <v>33</v>
      </c>
      <c r="AA68" s="66"/>
      <c r="AB68" s="68" t="s">
        <v>35</v>
      </c>
      <c r="AC68" s="260" t="s">
        <v>37</v>
      </c>
    </row>
    <row r="69" spans="1:29" s="14" customFormat="1" ht="18.75" customHeight="1" x14ac:dyDescent="0.15">
      <c r="A69" s="71"/>
      <c r="B69" s="248"/>
      <c r="C69" s="249"/>
      <c r="D69" s="249"/>
      <c r="E69" s="249"/>
      <c r="F69" s="250"/>
      <c r="G69" s="262" t="str">
        <f>IF(C71="","",LEFT(C71,FIND("　",C71,1)-1))</f>
        <v>池永</v>
      </c>
      <c r="H69" s="263"/>
      <c r="I69" s="264"/>
      <c r="J69" s="262" t="str">
        <f>IF(C73="","",LEFT(C73,FIND("　",C73)-1))</f>
        <v>浜田</v>
      </c>
      <c r="K69" s="263"/>
      <c r="L69" s="263"/>
      <c r="M69" s="262" t="str">
        <f>IF(C75="","",LEFT(C75,FIND("　",C75)-1))</f>
        <v>池田</v>
      </c>
      <c r="N69" s="263"/>
      <c r="O69" s="263"/>
      <c r="P69" s="262" t="str">
        <f>IF(C77="","",LEFT(C77,FIND("　",C77)-1))</f>
        <v/>
      </c>
      <c r="Q69" s="263"/>
      <c r="R69" s="264"/>
      <c r="S69" s="256"/>
      <c r="T69" s="257"/>
      <c r="U69" s="257"/>
      <c r="V69" s="259"/>
      <c r="W69" s="66"/>
      <c r="X69" s="69" t="s">
        <v>34</v>
      </c>
      <c r="Y69" s="69" t="s">
        <v>34</v>
      </c>
      <c r="Z69" s="69" t="s">
        <v>34</v>
      </c>
      <c r="AA69" s="66"/>
      <c r="AB69" s="70" t="s">
        <v>36</v>
      </c>
      <c r="AC69" s="261"/>
    </row>
    <row r="70" spans="1:29" s="14" customFormat="1" ht="18.75" customHeight="1" x14ac:dyDescent="0.15">
      <c r="A70" s="71"/>
      <c r="B70" s="201">
        <v>1</v>
      </c>
      <c r="C70" s="35" t="s">
        <v>118</v>
      </c>
      <c r="D70" s="36" t="s">
        <v>14</v>
      </c>
      <c r="E70" s="37" t="s">
        <v>43</v>
      </c>
      <c r="F70" s="38" t="s">
        <v>13</v>
      </c>
      <c r="G70" s="213"/>
      <c r="H70" s="214"/>
      <c r="I70" s="214"/>
      <c r="J70" s="235">
        <v>0</v>
      </c>
      <c r="K70" s="205"/>
      <c r="L70" s="243">
        <v>6</v>
      </c>
      <c r="M70" s="235">
        <v>3</v>
      </c>
      <c r="N70" s="205"/>
      <c r="O70" s="243">
        <v>6</v>
      </c>
      <c r="P70" s="235"/>
      <c r="Q70" s="205"/>
      <c r="R70" s="237"/>
      <c r="S70" s="203">
        <v>0</v>
      </c>
      <c r="T70" s="205"/>
      <c r="U70" s="239">
        <v>2</v>
      </c>
      <c r="V70" s="241">
        <v>3</v>
      </c>
      <c r="W70" s="66"/>
      <c r="X70" s="67">
        <f>IF(J70="","",IF(J70&gt;L70,1,0))</f>
        <v>0</v>
      </c>
      <c r="Y70" s="67">
        <f>IF(M70="","",IF(M70&gt;O70,1,0))</f>
        <v>0</v>
      </c>
      <c r="Z70" s="67" t="str">
        <f>IF(P70="","",IF(P70&gt;R70,1,0))</f>
        <v/>
      </c>
      <c r="AA70" s="66"/>
      <c r="AB70" s="68">
        <f>J70+M70+P70</f>
        <v>3</v>
      </c>
      <c r="AC70" s="199">
        <f>AB70-AB71</f>
        <v>-9</v>
      </c>
    </row>
    <row r="71" spans="1:29" s="14" customFormat="1" ht="18.75" customHeight="1" x14ac:dyDescent="0.15">
      <c r="A71" s="71"/>
      <c r="B71" s="202"/>
      <c r="C71" s="39" t="s">
        <v>117</v>
      </c>
      <c r="D71" s="40" t="s">
        <v>14</v>
      </c>
      <c r="E71" s="41" t="s">
        <v>43</v>
      </c>
      <c r="F71" s="42" t="s">
        <v>13</v>
      </c>
      <c r="G71" s="216"/>
      <c r="H71" s="217"/>
      <c r="I71" s="217"/>
      <c r="J71" s="236"/>
      <c r="K71" s="206"/>
      <c r="L71" s="244"/>
      <c r="M71" s="236"/>
      <c r="N71" s="206"/>
      <c r="O71" s="244"/>
      <c r="P71" s="236"/>
      <c r="Q71" s="206"/>
      <c r="R71" s="238"/>
      <c r="S71" s="204"/>
      <c r="T71" s="206"/>
      <c r="U71" s="240"/>
      <c r="V71" s="242"/>
      <c r="W71" s="66"/>
      <c r="X71" s="69">
        <f>IF(J70="","",IF(J70&lt;L70,1,0))</f>
        <v>1</v>
      </c>
      <c r="Y71" s="69">
        <f>IF(M70="","",IF(M70&lt;O70,1,0))</f>
        <v>1</v>
      </c>
      <c r="Z71" s="69" t="str">
        <f>IF(P70="","",IF(P70&lt;R70,1,0))</f>
        <v/>
      </c>
      <c r="AA71" s="66"/>
      <c r="AB71" s="70">
        <f>L70+O70+R70</f>
        <v>12</v>
      </c>
      <c r="AC71" s="200"/>
    </row>
    <row r="72" spans="1:29" s="14" customFormat="1" ht="18.75" customHeight="1" x14ac:dyDescent="0.15">
      <c r="A72" s="71"/>
      <c r="B72" s="201">
        <v>2</v>
      </c>
      <c r="C72" s="50" t="s">
        <v>153</v>
      </c>
      <c r="D72" s="36" t="s">
        <v>14</v>
      </c>
      <c r="E72" s="37" t="s">
        <v>43</v>
      </c>
      <c r="F72" s="38" t="s">
        <v>13</v>
      </c>
      <c r="G72" s="203">
        <f>IF(L70="","",L70)</f>
        <v>6</v>
      </c>
      <c r="H72" s="205"/>
      <c r="I72" s="239">
        <f>IF(J70="","",J70)</f>
        <v>0</v>
      </c>
      <c r="J72" s="213"/>
      <c r="K72" s="214"/>
      <c r="L72" s="214"/>
      <c r="M72" s="235">
        <v>6</v>
      </c>
      <c r="N72" s="205"/>
      <c r="O72" s="243">
        <v>4</v>
      </c>
      <c r="P72" s="235"/>
      <c r="Q72" s="205"/>
      <c r="R72" s="237"/>
      <c r="S72" s="203">
        <v>2</v>
      </c>
      <c r="T72" s="205"/>
      <c r="U72" s="239">
        <v>0</v>
      </c>
      <c r="V72" s="241">
        <v>1</v>
      </c>
      <c r="W72" s="66"/>
      <c r="X72" s="67">
        <f>IF(J70="","",IF(L70&gt;J70,1,0))</f>
        <v>1</v>
      </c>
      <c r="Y72" s="67">
        <f>IF(M72="","",IF(M72&gt;O72,1,0))</f>
        <v>1</v>
      </c>
      <c r="Z72" s="67" t="str">
        <f>IF(P72="","",IF(P72&gt;R72,1,0))</f>
        <v/>
      </c>
      <c r="AA72" s="66"/>
      <c r="AB72" s="68">
        <f>L70+M72+P72</f>
        <v>12</v>
      </c>
      <c r="AC72" s="199">
        <f>AB72-AB73</f>
        <v>8</v>
      </c>
    </row>
    <row r="73" spans="1:29" s="14" customFormat="1" ht="18.75" customHeight="1" x14ac:dyDescent="0.15">
      <c r="A73" s="71"/>
      <c r="B73" s="202"/>
      <c r="C73" s="51" t="s">
        <v>154</v>
      </c>
      <c r="D73" s="40" t="s">
        <v>14</v>
      </c>
      <c r="E73" s="41" t="s">
        <v>43</v>
      </c>
      <c r="F73" s="42" t="s">
        <v>13</v>
      </c>
      <c r="G73" s="204"/>
      <c r="H73" s="206"/>
      <c r="I73" s="240"/>
      <c r="J73" s="216"/>
      <c r="K73" s="217"/>
      <c r="L73" s="217"/>
      <c r="M73" s="236"/>
      <c r="N73" s="206"/>
      <c r="O73" s="244"/>
      <c r="P73" s="236"/>
      <c r="Q73" s="206"/>
      <c r="R73" s="238"/>
      <c r="S73" s="204"/>
      <c r="T73" s="206"/>
      <c r="U73" s="240"/>
      <c r="V73" s="242"/>
      <c r="W73" s="66"/>
      <c r="X73" s="69">
        <f>IF(J70="","",IF(J70&gt;L70,1,0))</f>
        <v>0</v>
      </c>
      <c r="Y73" s="69">
        <f>IF(M72="","",IF(O72&gt;M72,1,0))</f>
        <v>0</v>
      </c>
      <c r="Z73" s="69" t="str">
        <f>IF(P72="","",IF(R72&gt;P72,1,0))</f>
        <v/>
      </c>
      <c r="AA73" s="66"/>
      <c r="AB73" s="70">
        <f>J70+O72+R72</f>
        <v>4</v>
      </c>
      <c r="AC73" s="200"/>
    </row>
    <row r="74" spans="1:29" s="14" customFormat="1" ht="18.75" customHeight="1" x14ac:dyDescent="0.15">
      <c r="A74" s="71"/>
      <c r="B74" s="201">
        <v>3</v>
      </c>
      <c r="C74" s="43" t="s">
        <v>71</v>
      </c>
      <c r="D74" s="45" t="s">
        <v>14</v>
      </c>
      <c r="E74" s="46" t="s">
        <v>45</v>
      </c>
      <c r="F74" s="47" t="s">
        <v>13</v>
      </c>
      <c r="G74" s="203">
        <f>IF(O70="","",O70)</f>
        <v>6</v>
      </c>
      <c r="H74" s="205"/>
      <c r="I74" s="207">
        <f>IF(M70="","",M70)</f>
        <v>3</v>
      </c>
      <c r="J74" s="209">
        <f>IF(O72="","",O72)</f>
        <v>4</v>
      </c>
      <c r="K74" s="205"/>
      <c r="L74" s="211">
        <f>IF(M72="","",M72)</f>
        <v>6</v>
      </c>
      <c r="M74" s="213"/>
      <c r="N74" s="214"/>
      <c r="O74" s="215"/>
      <c r="P74" s="235"/>
      <c r="Q74" s="205"/>
      <c r="R74" s="237"/>
      <c r="S74" s="203">
        <v>1</v>
      </c>
      <c r="T74" s="205"/>
      <c r="U74" s="239">
        <v>1</v>
      </c>
      <c r="V74" s="241">
        <v>2</v>
      </c>
      <c r="W74" s="66"/>
      <c r="X74" s="67">
        <f>IF(M70="","",IF(O70&gt;M70,1,0))</f>
        <v>1</v>
      </c>
      <c r="Y74" s="67">
        <f>IF(M72="","",IF(O72&gt;M72,1,0))</f>
        <v>0</v>
      </c>
      <c r="Z74" s="67" t="str">
        <f>IF(P74="","",IF(P74&gt;R74,1,0))</f>
        <v/>
      </c>
      <c r="AA74" s="66"/>
      <c r="AB74" s="68">
        <f>O70+O72+P74</f>
        <v>10</v>
      </c>
      <c r="AC74" s="199">
        <f>AB74-AB75</f>
        <v>1</v>
      </c>
    </row>
    <row r="75" spans="1:29" s="14" customFormat="1" ht="18.75" customHeight="1" x14ac:dyDescent="0.15">
      <c r="A75" s="71"/>
      <c r="B75" s="202"/>
      <c r="C75" s="43" t="s">
        <v>155</v>
      </c>
      <c r="D75" s="45" t="s">
        <v>14</v>
      </c>
      <c r="E75" s="46" t="s">
        <v>44</v>
      </c>
      <c r="F75" s="47" t="s">
        <v>13</v>
      </c>
      <c r="G75" s="204"/>
      <c r="H75" s="206"/>
      <c r="I75" s="208"/>
      <c r="J75" s="210"/>
      <c r="K75" s="206"/>
      <c r="L75" s="212"/>
      <c r="M75" s="216"/>
      <c r="N75" s="217"/>
      <c r="O75" s="218"/>
      <c r="P75" s="236"/>
      <c r="Q75" s="206"/>
      <c r="R75" s="238"/>
      <c r="S75" s="204"/>
      <c r="T75" s="206"/>
      <c r="U75" s="240"/>
      <c r="V75" s="242"/>
      <c r="W75" s="66"/>
      <c r="X75" s="69">
        <f>IF(M70="","",IF(M70&gt;O70,1,0))</f>
        <v>0</v>
      </c>
      <c r="Y75" s="69">
        <f>IF(M72="","",IF(M72&gt;O72,1,0))</f>
        <v>1</v>
      </c>
      <c r="Z75" s="69" t="str">
        <f>IF(P74="","",IF(R74&gt;P74,1,0))</f>
        <v/>
      </c>
      <c r="AA75" s="66"/>
      <c r="AB75" s="70">
        <f>M70+M72+R74</f>
        <v>9</v>
      </c>
      <c r="AC75" s="200"/>
    </row>
    <row r="76" spans="1:29" s="14" customFormat="1" ht="18.75" customHeight="1" x14ac:dyDescent="0.15">
      <c r="A76" s="71"/>
      <c r="B76" s="201"/>
      <c r="C76" s="48"/>
      <c r="D76" s="36"/>
      <c r="E76" s="37"/>
      <c r="F76" s="38"/>
      <c r="G76" s="219"/>
      <c r="H76" s="221"/>
      <c r="I76" s="223" t="str">
        <f>IF(P70="","",P70)</f>
        <v/>
      </c>
      <c r="J76" s="219" t="str">
        <f>IF(R72="","",R72)</f>
        <v/>
      </c>
      <c r="K76" s="221"/>
      <c r="L76" s="223" t="str">
        <f>IF(P72="","",P72)</f>
        <v/>
      </c>
      <c r="M76" s="219" t="str">
        <f>IF(R74="","",R74)</f>
        <v/>
      </c>
      <c r="N76" s="221"/>
      <c r="O76" s="225" t="str">
        <f>IF(P74="","",P74)</f>
        <v/>
      </c>
      <c r="P76" s="227"/>
      <c r="Q76" s="228"/>
      <c r="R76" s="229"/>
      <c r="S76" s="219" t="str">
        <f t="shared" ref="S76" si="12">IF(C76="","",SUM(X76:Z76))</f>
        <v/>
      </c>
      <c r="T76" s="221"/>
      <c r="U76" s="223" t="str">
        <f t="shared" ref="U76" si="13">IF(C76="","",SUM(X77:Z77))</f>
        <v/>
      </c>
      <c r="V76" s="233"/>
      <c r="W76" s="66"/>
      <c r="X76" s="67" t="str">
        <f>IF(P70="","",IF(R70&gt;P70,1,0))</f>
        <v/>
      </c>
      <c r="Y76" s="67" t="str">
        <f>IF(P72="","",IF(R72&gt;P72,1,0))</f>
        <v/>
      </c>
      <c r="Z76" s="67" t="str">
        <f>IF(P74="","",IF(R74&gt;P74,1,0))</f>
        <v/>
      </c>
      <c r="AA76" s="66"/>
      <c r="AB76" s="68">
        <f>R70+R72+R74</f>
        <v>0</v>
      </c>
      <c r="AC76" s="199">
        <f>AB76-AB77</f>
        <v>0</v>
      </c>
    </row>
    <row r="77" spans="1:29" s="14" customFormat="1" ht="18.75" customHeight="1" x14ac:dyDescent="0.15">
      <c r="A77" s="71"/>
      <c r="B77" s="202"/>
      <c r="C77" s="44"/>
      <c r="D77" s="40"/>
      <c r="E77" s="41"/>
      <c r="F77" s="42"/>
      <c r="G77" s="220"/>
      <c r="H77" s="222"/>
      <c r="I77" s="224"/>
      <c r="J77" s="220"/>
      <c r="K77" s="222"/>
      <c r="L77" s="224"/>
      <c r="M77" s="220"/>
      <c r="N77" s="222"/>
      <c r="O77" s="226"/>
      <c r="P77" s="230"/>
      <c r="Q77" s="231"/>
      <c r="R77" s="232"/>
      <c r="S77" s="220"/>
      <c r="T77" s="222"/>
      <c r="U77" s="224"/>
      <c r="V77" s="234"/>
      <c r="W77" s="66"/>
      <c r="X77" s="69" t="str">
        <f>IF(P70="","",IF(P70&gt;R70,1,0))</f>
        <v/>
      </c>
      <c r="Y77" s="69" t="str">
        <f>IF(P72="","",IF(P72&gt;R72,1,0))</f>
        <v/>
      </c>
      <c r="Z77" s="69" t="str">
        <f>IF(P74="","",IF(P74&gt;R74,1,0))</f>
        <v/>
      </c>
      <c r="AA77" s="66"/>
      <c r="AB77" s="70">
        <f>P70+P72+P74</f>
        <v>0</v>
      </c>
      <c r="AC77" s="200"/>
    </row>
    <row r="78" spans="1:29" s="14" customFormat="1" ht="31.5" customHeight="1" x14ac:dyDescent="0.2">
      <c r="A78" s="71"/>
      <c r="B78" s="64"/>
      <c r="C78" s="54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6"/>
      <c r="AA78" s="66"/>
      <c r="AB78" s="66"/>
      <c r="AC78" s="66"/>
    </row>
    <row r="79" spans="1:29" s="14" customFormat="1" ht="18.75" customHeight="1" x14ac:dyDescent="0.15">
      <c r="A79" s="71">
        <v>8</v>
      </c>
      <c r="B79" s="245" t="s">
        <v>53</v>
      </c>
      <c r="C79" s="246"/>
      <c r="D79" s="246"/>
      <c r="E79" s="246"/>
      <c r="F79" s="247"/>
      <c r="G79" s="251" t="str">
        <f>IF(C81="","",LEFT(C81,FIND("　",C81,1)-1))</f>
        <v>国田</v>
      </c>
      <c r="H79" s="252"/>
      <c r="I79" s="253"/>
      <c r="J79" s="251" t="str">
        <f>IF(C83="","",LEFT(C83,FIND("　",C83)-1))</f>
        <v>来栖</v>
      </c>
      <c r="K79" s="252"/>
      <c r="L79" s="252"/>
      <c r="M79" s="251" t="str">
        <f>IF(C85="","",LEFT(C85,FIND("　",C85)-1))</f>
        <v>上田</v>
      </c>
      <c r="N79" s="252"/>
      <c r="O79" s="252"/>
      <c r="P79" s="251" t="str">
        <f>IF(C87="","",LEFT(C87,FIND("　",C87)-1))</f>
        <v/>
      </c>
      <c r="Q79" s="252"/>
      <c r="R79" s="253"/>
      <c r="S79" s="254" t="s">
        <v>32</v>
      </c>
      <c r="T79" s="255"/>
      <c r="U79" s="255"/>
      <c r="V79" s="258" t="s">
        <v>16</v>
      </c>
      <c r="W79" s="66"/>
      <c r="X79" s="67" t="s">
        <v>33</v>
      </c>
      <c r="Y79" s="67" t="s">
        <v>33</v>
      </c>
      <c r="Z79" s="67" t="s">
        <v>33</v>
      </c>
      <c r="AA79" s="66"/>
      <c r="AB79" s="68" t="s">
        <v>35</v>
      </c>
      <c r="AC79" s="260" t="s">
        <v>37</v>
      </c>
    </row>
    <row r="80" spans="1:29" s="14" customFormat="1" ht="18.75" customHeight="1" x14ac:dyDescent="0.15">
      <c r="A80" s="71"/>
      <c r="B80" s="248"/>
      <c r="C80" s="249"/>
      <c r="D80" s="249"/>
      <c r="E80" s="249"/>
      <c r="F80" s="250"/>
      <c r="G80" s="262" t="str">
        <f>IF(C82="","",LEFT(C82,FIND("　",C82,1)-1))</f>
        <v>山根</v>
      </c>
      <c r="H80" s="263"/>
      <c r="I80" s="264"/>
      <c r="J80" s="262" t="str">
        <f>IF(C84="","",LEFT(C84,FIND("　",C84)-1))</f>
        <v>長尾</v>
      </c>
      <c r="K80" s="263"/>
      <c r="L80" s="263"/>
      <c r="M80" s="262" t="str">
        <f>IF(C86="","",LEFT(C86,FIND("　",C86)-1))</f>
        <v>重枝</v>
      </c>
      <c r="N80" s="263"/>
      <c r="O80" s="263"/>
      <c r="P80" s="262" t="str">
        <f>IF(C88="","",LEFT(C88,FIND("　",C88)-1))</f>
        <v/>
      </c>
      <c r="Q80" s="263"/>
      <c r="R80" s="264"/>
      <c r="S80" s="256"/>
      <c r="T80" s="257"/>
      <c r="U80" s="257"/>
      <c r="V80" s="259"/>
      <c r="W80" s="66"/>
      <c r="X80" s="69" t="s">
        <v>34</v>
      </c>
      <c r="Y80" s="69" t="s">
        <v>34</v>
      </c>
      <c r="Z80" s="69" t="s">
        <v>34</v>
      </c>
      <c r="AA80" s="66"/>
      <c r="AB80" s="70" t="s">
        <v>36</v>
      </c>
      <c r="AC80" s="261"/>
    </row>
    <row r="81" spans="1:29" s="14" customFormat="1" ht="18.75" customHeight="1" x14ac:dyDescent="0.15">
      <c r="A81" s="71"/>
      <c r="B81" s="201">
        <v>1</v>
      </c>
      <c r="C81" s="52" t="s">
        <v>73</v>
      </c>
      <c r="D81" s="45" t="s">
        <v>14</v>
      </c>
      <c r="E81" s="46" t="s">
        <v>45</v>
      </c>
      <c r="F81" s="47" t="s">
        <v>13</v>
      </c>
      <c r="G81" s="213"/>
      <c r="H81" s="214"/>
      <c r="I81" s="214"/>
      <c r="J81" s="235">
        <v>2</v>
      </c>
      <c r="K81" s="205"/>
      <c r="L81" s="243">
        <v>6</v>
      </c>
      <c r="M81" s="235">
        <v>6</v>
      </c>
      <c r="N81" s="205"/>
      <c r="O81" s="243">
        <v>1</v>
      </c>
      <c r="P81" s="235"/>
      <c r="Q81" s="205"/>
      <c r="R81" s="237"/>
      <c r="S81" s="203">
        <v>1</v>
      </c>
      <c r="T81" s="205"/>
      <c r="U81" s="239">
        <v>1</v>
      </c>
      <c r="V81" s="241">
        <v>1</v>
      </c>
      <c r="W81" s="66"/>
      <c r="X81" s="67">
        <f>IF(J81="","",IF(J81&gt;L81,1,0))</f>
        <v>0</v>
      </c>
      <c r="Y81" s="67">
        <f>IF(M81="","",IF(M81&gt;O81,1,0))</f>
        <v>1</v>
      </c>
      <c r="Z81" s="67" t="str">
        <f>IF(P81="","",IF(P81&gt;R81,1,0))</f>
        <v/>
      </c>
      <c r="AA81" s="66"/>
      <c r="AB81" s="68">
        <f>J81+M81+P81</f>
        <v>8</v>
      </c>
      <c r="AC81" s="199">
        <f>AB81-AB82</f>
        <v>1</v>
      </c>
    </row>
    <row r="82" spans="1:29" s="14" customFormat="1" ht="18.75" customHeight="1" x14ac:dyDescent="0.15">
      <c r="A82" s="71"/>
      <c r="B82" s="202"/>
      <c r="C82" s="53" t="s">
        <v>74</v>
      </c>
      <c r="D82" s="40" t="s">
        <v>14</v>
      </c>
      <c r="E82" s="41" t="s">
        <v>45</v>
      </c>
      <c r="F82" s="42" t="s">
        <v>13</v>
      </c>
      <c r="G82" s="216"/>
      <c r="H82" s="217"/>
      <c r="I82" s="217"/>
      <c r="J82" s="236"/>
      <c r="K82" s="206"/>
      <c r="L82" s="244"/>
      <c r="M82" s="236"/>
      <c r="N82" s="206"/>
      <c r="O82" s="244"/>
      <c r="P82" s="236"/>
      <c r="Q82" s="206"/>
      <c r="R82" s="238"/>
      <c r="S82" s="204"/>
      <c r="T82" s="206"/>
      <c r="U82" s="240"/>
      <c r="V82" s="242"/>
      <c r="W82" s="66"/>
      <c r="X82" s="69">
        <f>IF(J81="","",IF(J81&lt;L81,1,0))</f>
        <v>1</v>
      </c>
      <c r="Y82" s="69">
        <f>IF(M81="","",IF(M81&lt;O81,1,0))</f>
        <v>0</v>
      </c>
      <c r="Z82" s="69" t="str">
        <f>IF(P81="","",IF(P81&lt;R81,1,0))</f>
        <v/>
      </c>
      <c r="AA82" s="66"/>
      <c r="AB82" s="70">
        <f>L81+O81+R81</f>
        <v>7</v>
      </c>
      <c r="AC82" s="200"/>
    </row>
    <row r="83" spans="1:29" s="14" customFormat="1" ht="18.75" customHeight="1" x14ac:dyDescent="0.15">
      <c r="A83" s="71"/>
      <c r="B83" s="201">
        <v>2</v>
      </c>
      <c r="C83" s="48" t="s">
        <v>95</v>
      </c>
      <c r="D83" s="36" t="s">
        <v>14</v>
      </c>
      <c r="E83" s="37" t="s">
        <v>43</v>
      </c>
      <c r="F83" s="38" t="s">
        <v>13</v>
      </c>
      <c r="G83" s="203">
        <f>IF(L81="","",L81)</f>
        <v>6</v>
      </c>
      <c r="H83" s="205"/>
      <c r="I83" s="239">
        <f>IF(J81="","",J81)</f>
        <v>2</v>
      </c>
      <c r="J83" s="213"/>
      <c r="K83" s="214"/>
      <c r="L83" s="214"/>
      <c r="M83" s="235">
        <v>3</v>
      </c>
      <c r="N83" s="205"/>
      <c r="O83" s="243">
        <v>6</v>
      </c>
      <c r="P83" s="235"/>
      <c r="Q83" s="205"/>
      <c r="R83" s="237"/>
      <c r="S83" s="203">
        <v>1</v>
      </c>
      <c r="T83" s="205"/>
      <c r="U83" s="239">
        <v>1</v>
      </c>
      <c r="V83" s="241">
        <v>2</v>
      </c>
      <c r="W83" s="66"/>
      <c r="X83" s="67">
        <f>IF(J81="","",IF(L81&gt;J81,1,0))</f>
        <v>1</v>
      </c>
      <c r="Y83" s="67">
        <f>IF(M83="","",IF(M83&gt;O83,1,0))</f>
        <v>0</v>
      </c>
      <c r="Z83" s="67" t="str">
        <f>IF(P83="","",IF(P83&gt;R83,1,0))</f>
        <v/>
      </c>
      <c r="AA83" s="66"/>
      <c r="AB83" s="68">
        <f>L81+M83+P83</f>
        <v>9</v>
      </c>
      <c r="AC83" s="199">
        <f>AB83-AB84</f>
        <v>1</v>
      </c>
    </row>
    <row r="84" spans="1:29" s="14" customFormat="1" ht="18.75" customHeight="1" x14ac:dyDescent="0.15">
      <c r="A84" s="71"/>
      <c r="B84" s="202"/>
      <c r="C84" s="44" t="s">
        <v>96</v>
      </c>
      <c r="D84" s="40" t="s">
        <v>14</v>
      </c>
      <c r="E84" s="41" t="s">
        <v>43</v>
      </c>
      <c r="F84" s="42" t="s">
        <v>13</v>
      </c>
      <c r="G84" s="204"/>
      <c r="H84" s="206"/>
      <c r="I84" s="240"/>
      <c r="J84" s="216"/>
      <c r="K84" s="217"/>
      <c r="L84" s="217"/>
      <c r="M84" s="236"/>
      <c r="N84" s="206"/>
      <c r="O84" s="244"/>
      <c r="P84" s="236"/>
      <c r="Q84" s="206"/>
      <c r="R84" s="238"/>
      <c r="S84" s="204"/>
      <c r="T84" s="206"/>
      <c r="U84" s="240"/>
      <c r="V84" s="242"/>
      <c r="W84" s="66"/>
      <c r="X84" s="69">
        <f>IF(J81="","",IF(J81&gt;L81,1,0))</f>
        <v>0</v>
      </c>
      <c r="Y84" s="69">
        <f>IF(M83="","",IF(O83&gt;M83,1,0))</f>
        <v>1</v>
      </c>
      <c r="Z84" s="69" t="str">
        <f>IF(P83="","",IF(R83&gt;P83,1,0))</f>
        <v/>
      </c>
      <c r="AA84" s="66"/>
      <c r="AB84" s="70">
        <f>J81+O83+R83</f>
        <v>8</v>
      </c>
      <c r="AC84" s="200"/>
    </row>
    <row r="85" spans="1:29" s="14" customFormat="1" ht="18.75" customHeight="1" x14ac:dyDescent="0.15">
      <c r="A85" s="71"/>
      <c r="B85" s="201">
        <v>3</v>
      </c>
      <c r="C85" s="43" t="s">
        <v>156</v>
      </c>
      <c r="D85" s="45" t="s">
        <v>14</v>
      </c>
      <c r="E85" s="46" t="s">
        <v>44</v>
      </c>
      <c r="F85" s="47" t="s">
        <v>13</v>
      </c>
      <c r="G85" s="203">
        <f>IF(O81="","",O81)</f>
        <v>1</v>
      </c>
      <c r="H85" s="205"/>
      <c r="I85" s="207">
        <f>IF(M81="","",M81)</f>
        <v>6</v>
      </c>
      <c r="J85" s="209">
        <f>IF(O83="","",O83)</f>
        <v>6</v>
      </c>
      <c r="K85" s="205"/>
      <c r="L85" s="211">
        <f>IF(M83="","",M83)</f>
        <v>3</v>
      </c>
      <c r="M85" s="213"/>
      <c r="N85" s="214"/>
      <c r="O85" s="215"/>
      <c r="P85" s="235"/>
      <c r="Q85" s="205"/>
      <c r="R85" s="237"/>
      <c r="S85" s="203">
        <v>1</v>
      </c>
      <c r="T85" s="205"/>
      <c r="U85" s="239">
        <v>1</v>
      </c>
      <c r="V85" s="241">
        <v>3</v>
      </c>
      <c r="W85" s="66"/>
      <c r="X85" s="67">
        <f>IF(M81="","",IF(O81&gt;M81,1,0))</f>
        <v>0</v>
      </c>
      <c r="Y85" s="67">
        <f>IF(M83="","",IF(O83&gt;M83,1,0))</f>
        <v>1</v>
      </c>
      <c r="Z85" s="67" t="str">
        <f>IF(P85="","",IF(P85&gt;R85,1,0))</f>
        <v/>
      </c>
      <c r="AA85" s="66"/>
      <c r="AB85" s="68">
        <f>O81+O83+P85</f>
        <v>7</v>
      </c>
      <c r="AC85" s="199">
        <f>AB85-AB86</f>
        <v>-2</v>
      </c>
    </row>
    <row r="86" spans="1:29" s="14" customFormat="1" ht="18.75" customHeight="1" x14ac:dyDescent="0.15">
      <c r="A86" s="71"/>
      <c r="B86" s="202"/>
      <c r="C86" s="43" t="s">
        <v>66</v>
      </c>
      <c r="D86" s="45" t="s">
        <v>14</v>
      </c>
      <c r="E86" s="46" t="s">
        <v>44</v>
      </c>
      <c r="F86" s="47" t="s">
        <v>13</v>
      </c>
      <c r="G86" s="204"/>
      <c r="H86" s="206"/>
      <c r="I86" s="208"/>
      <c r="J86" s="210"/>
      <c r="K86" s="206"/>
      <c r="L86" s="212"/>
      <c r="M86" s="216"/>
      <c r="N86" s="217"/>
      <c r="O86" s="218"/>
      <c r="P86" s="236"/>
      <c r="Q86" s="206"/>
      <c r="R86" s="238"/>
      <c r="S86" s="204"/>
      <c r="T86" s="206"/>
      <c r="U86" s="240"/>
      <c r="V86" s="242"/>
      <c r="W86" s="66"/>
      <c r="X86" s="69">
        <f>IF(M81="","",IF(M81&gt;O81,1,0))</f>
        <v>1</v>
      </c>
      <c r="Y86" s="69">
        <f>IF(M83="","",IF(M83&gt;O83,1,0))</f>
        <v>0</v>
      </c>
      <c r="Z86" s="69" t="str">
        <f>IF(P85="","",IF(R85&gt;P85,1,0))</f>
        <v/>
      </c>
      <c r="AA86" s="66"/>
      <c r="AB86" s="70">
        <f>M81+M83+R85</f>
        <v>9</v>
      </c>
      <c r="AC86" s="200"/>
    </row>
    <row r="87" spans="1:29" s="14" customFormat="1" ht="18.75" customHeight="1" x14ac:dyDescent="0.15">
      <c r="A87" s="71"/>
      <c r="B87" s="201">
        <v>4</v>
      </c>
      <c r="C87" s="48"/>
      <c r="D87" s="36"/>
      <c r="E87" s="37"/>
      <c r="F87" s="38"/>
      <c r="G87" s="219" t="str">
        <f>IF(R81="","",R81)</f>
        <v/>
      </c>
      <c r="H87" s="221"/>
      <c r="I87" s="223" t="str">
        <f>IF(P81="","",P81)</f>
        <v/>
      </c>
      <c r="J87" s="219" t="str">
        <f>IF(R83="","",R83)</f>
        <v/>
      </c>
      <c r="K87" s="221"/>
      <c r="L87" s="223" t="str">
        <f>IF(P83="","",P83)</f>
        <v/>
      </c>
      <c r="M87" s="219" t="str">
        <f>IF(R85="","",R85)</f>
        <v/>
      </c>
      <c r="N87" s="221"/>
      <c r="O87" s="225" t="str">
        <f>IF(P85="","",P85)</f>
        <v/>
      </c>
      <c r="P87" s="227"/>
      <c r="Q87" s="228"/>
      <c r="R87" s="229"/>
      <c r="S87" s="219" t="str">
        <f t="shared" ref="S87" si="14">IF(C87="","",SUM(X87:Z87))</f>
        <v/>
      </c>
      <c r="T87" s="221"/>
      <c r="U87" s="223" t="str">
        <f t="shared" ref="U87" si="15">IF(C87="","",SUM(X88:Z88))</f>
        <v/>
      </c>
      <c r="V87" s="233"/>
      <c r="W87" s="66"/>
      <c r="X87" s="67" t="str">
        <f>IF(P81="","",IF(R81&gt;P81,1,0))</f>
        <v/>
      </c>
      <c r="Y87" s="67" t="str">
        <f>IF(P83="","",IF(R83&gt;P83,1,0))</f>
        <v/>
      </c>
      <c r="Z87" s="67" t="str">
        <f>IF(P85="","",IF(R85&gt;P85,1,0))</f>
        <v/>
      </c>
      <c r="AA87" s="66"/>
      <c r="AB87" s="68">
        <f>R81+R83+R85</f>
        <v>0</v>
      </c>
      <c r="AC87" s="199">
        <f>AB87-AB88</f>
        <v>0</v>
      </c>
    </row>
    <row r="88" spans="1:29" s="14" customFormat="1" ht="18.75" customHeight="1" x14ac:dyDescent="0.15">
      <c r="A88" s="71"/>
      <c r="B88" s="202"/>
      <c r="C88" s="44"/>
      <c r="D88" s="40"/>
      <c r="E88" s="41"/>
      <c r="F88" s="42"/>
      <c r="G88" s="220"/>
      <c r="H88" s="222"/>
      <c r="I88" s="224"/>
      <c r="J88" s="220"/>
      <c r="K88" s="222"/>
      <c r="L88" s="224"/>
      <c r="M88" s="220"/>
      <c r="N88" s="222"/>
      <c r="O88" s="226"/>
      <c r="P88" s="230"/>
      <c r="Q88" s="231"/>
      <c r="R88" s="232"/>
      <c r="S88" s="220"/>
      <c r="T88" s="222"/>
      <c r="U88" s="224"/>
      <c r="V88" s="234"/>
      <c r="W88" s="66"/>
      <c r="X88" s="69" t="str">
        <f>IF(P81="","",IF(P81&gt;R81,1,0))</f>
        <v/>
      </c>
      <c r="Y88" s="69" t="str">
        <f>IF(P83="","",IF(P83&gt;R83,1,0))</f>
        <v/>
      </c>
      <c r="Z88" s="69" t="str">
        <f>IF(P85="","",IF(P85&gt;R85,1,0))</f>
        <v/>
      </c>
      <c r="AA88" s="66"/>
      <c r="AB88" s="70">
        <f>P81+P83+P85</f>
        <v>0</v>
      </c>
      <c r="AC88" s="200"/>
    </row>
    <row r="89" spans="1:29" s="14" customFormat="1" ht="31.5" customHeight="1" x14ac:dyDescent="0.2">
      <c r="A89" s="71"/>
      <c r="B89" s="64"/>
      <c r="C89" s="5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6"/>
      <c r="AA89" s="66"/>
      <c r="AB89" s="66"/>
      <c r="AC89" s="66"/>
    </row>
    <row r="90" spans="1:29" s="14" customFormat="1" ht="18.75" customHeight="1" x14ac:dyDescent="0.15">
      <c r="A90" s="71">
        <v>9</v>
      </c>
      <c r="B90" s="245" t="s">
        <v>54</v>
      </c>
      <c r="C90" s="246"/>
      <c r="D90" s="246"/>
      <c r="E90" s="246"/>
      <c r="F90" s="247"/>
      <c r="G90" s="251" t="str">
        <f>IF(C92="","",LEFT(C92,FIND("　",C92,1)-1))</f>
        <v>下藤</v>
      </c>
      <c r="H90" s="252"/>
      <c r="I90" s="253"/>
      <c r="J90" s="251" t="str">
        <f>IF(C94="","",LEFT(C94,FIND("　",C94)-1))</f>
        <v>中村</v>
      </c>
      <c r="K90" s="252"/>
      <c r="L90" s="252"/>
      <c r="M90" s="251" t="str">
        <f>IF(C96="","",LEFT(C96,FIND("　",C96)-1))</f>
        <v>中島</v>
      </c>
      <c r="N90" s="252"/>
      <c r="O90" s="252"/>
      <c r="P90" s="251" t="str">
        <f>IF(C98="","",LEFT(C98,FIND("　",C98)-1))</f>
        <v>弘中</v>
      </c>
      <c r="Q90" s="252"/>
      <c r="R90" s="253"/>
      <c r="S90" s="254" t="s">
        <v>32</v>
      </c>
      <c r="T90" s="255"/>
      <c r="U90" s="255"/>
      <c r="V90" s="258" t="s">
        <v>16</v>
      </c>
      <c r="W90" s="66"/>
      <c r="X90" s="67" t="s">
        <v>33</v>
      </c>
      <c r="Y90" s="67" t="s">
        <v>33</v>
      </c>
      <c r="Z90" s="67" t="s">
        <v>33</v>
      </c>
      <c r="AA90" s="66"/>
      <c r="AB90" s="68" t="s">
        <v>35</v>
      </c>
      <c r="AC90" s="260" t="s">
        <v>37</v>
      </c>
    </row>
    <row r="91" spans="1:29" s="14" customFormat="1" ht="18.75" customHeight="1" x14ac:dyDescent="0.15">
      <c r="A91" s="71"/>
      <c r="B91" s="248"/>
      <c r="C91" s="249"/>
      <c r="D91" s="249"/>
      <c r="E91" s="249"/>
      <c r="F91" s="250"/>
      <c r="G91" s="262" t="str">
        <f>IF(C93="","",LEFT(C93,FIND("　",C93,1)-1))</f>
        <v>宮崎</v>
      </c>
      <c r="H91" s="263"/>
      <c r="I91" s="264"/>
      <c r="J91" s="262" t="str">
        <f>IF(C95="","",LEFT(C95,FIND("　",C95)-1))</f>
        <v>小野村</v>
      </c>
      <c r="K91" s="263"/>
      <c r="L91" s="263"/>
      <c r="M91" s="262" t="str">
        <f>IF(C97="","",LEFT(C97,FIND("　",C97)-1))</f>
        <v>藤井</v>
      </c>
      <c r="N91" s="263"/>
      <c r="O91" s="263"/>
      <c r="P91" s="262" t="str">
        <f>IF(C99="","",LEFT(C99,FIND("　",C99)-1))</f>
        <v>津森</v>
      </c>
      <c r="Q91" s="263"/>
      <c r="R91" s="264"/>
      <c r="S91" s="256"/>
      <c r="T91" s="257"/>
      <c r="U91" s="257"/>
      <c r="V91" s="259"/>
      <c r="W91" s="66"/>
      <c r="X91" s="69" t="s">
        <v>34</v>
      </c>
      <c r="Y91" s="69" t="s">
        <v>34</v>
      </c>
      <c r="Z91" s="69" t="s">
        <v>34</v>
      </c>
      <c r="AA91" s="66"/>
      <c r="AB91" s="70" t="s">
        <v>36</v>
      </c>
      <c r="AC91" s="261"/>
    </row>
    <row r="92" spans="1:29" s="14" customFormat="1" ht="18.75" customHeight="1" x14ac:dyDescent="0.15">
      <c r="A92" s="71"/>
      <c r="B92" s="201">
        <v>1</v>
      </c>
      <c r="C92" s="35" t="s">
        <v>72</v>
      </c>
      <c r="D92" s="36" t="s">
        <v>14</v>
      </c>
      <c r="E92" s="37" t="s">
        <v>43</v>
      </c>
      <c r="F92" s="38" t="s">
        <v>13</v>
      </c>
      <c r="G92" s="213"/>
      <c r="H92" s="214"/>
      <c r="I92" s="214"/>
      <c r="J92" s="235">
        <v>6</v>
      </c>
      <c r="K92" s="205"/>
      <c r="L92" s="243">
        <v>4</v>
      </c>
      <c r="M92" s="235">
        <v>6</v>
      </c>
      <c r="N92" s="205"/>
      <c r="O92" s="243">
        <v>1</v>
      </c>
      <c r="P92" s="235">
        <v>6</v>
      </c>
      <c r="Q92" s="205"/>
      <c r="R92" s="237">
        <v>1</v>
      </c>
      <c r="S92" s="203">
        <v>3</v>
      </c>
      <c r="T92" s="205"/>
      <c r="U92" s="239">
        <v>0</v>
      </c>
      <c r="V92" s="241">
        <v>1</v>
      </c>
      <c r="W92" s="66"/>
      <c r="X92" s="67">
        <f>IF(J92="","",IF(J92&gt;L92,1,0))</f>
        <v>1</v>
      </c>
      <c r="Y92" s="67">
        <f>IF(M92="","",IF(M92&gt;O92,1,0))</f>
        <v>1</v>
      </c>
      <c r="Z92" s="67">
        <f>IF(P92="","",IF(P92&gt;R92,1,0))</f>
        <v>1</v>
      </c>
      <c r="AA92" s="66"/>
      <c r="AB92" s="68">
        <f>J92+M92+P92</f>
        <v>18</v>
      </c>
      <c r="AC92" s="199">
        <f>AB92-AB93</f>
        <v>12</v>
      </c>
    </row>
    <row r="93" spans="1:29" s="14" customFormat="1" ht="18.75" customHeight="1" x14ac:dyDescent="0.15">
      <c r="A93" s="71"/>
      <c r="B93" s="202"/>
      <c r="C93" s="39" t="s">
        <v>108</v>
      </c>
      <c r="D93" s="40" t="s">
        <v>14</v>
      </c>
      <c r="E93" s="41" t="s">
        <v>43</v>
      </c>
      <c r="F93" s="42" t="s">
        <v>13</v>
      </c>
      <c r="G93" s="216"/>
      <c r="H93" s="217"/>
      <c r="I93" s="217"/>
      <c r="J93" s="236"/>
      <c r="K93" s="206"/>
      <c r="L93" s="244"/>
      <c r="M93" s="236"/>
      <c r="N93" s="206"/>
      <c r="O93" s="244"/>
      <c r="P93" s="236"/>
      <c r="Q93" s="206"/>
      <c r="R93" s="238"/>
      <c r="S93" s="204"/>
      <c r="T93" s="206"/>
      <c r="U93" s="240"/>
      <c r="V93" s="242"/>
      <c r="W93" s="66"/>
      <c r="X93" s="69">
        <f>IF(J92="","",IF(J92&lt;L92,1,0))</f>
        <v>0</v>
      </c>
      <c r="Y93" s="69">
        <f>IF(M92="","",IF(M92&lt;O92,1,0))</f>
        <v>0</v>
      </c>
      <c r="Z93" s="69">
        <f>IF(P92="","",IF(P92&lt;R92,1,0))</f>
        <v>0</v>
      </c>
      <c r="AA93" s="66"/>
      <c r="AB93" s="70">
        <f>L92+O92+R92</f>
        <v>6</v>
      </c>
      <c r="AC93" s="200"/>
    </row>
    <row r="94" spans="1:29" s="14" customFormat="1" ht="18.75" customHeight="1" x14ac:dyDescent="0.15">
      <c r="A94" s="71"/>
      <c r="B94" s="201">
        <v>2</v>
      </c>
      <c r="C94" s="48" t="s">
        <v>157</v>
      </c>
      <c r="D94" s="36" t="s">
        <v>14</v>
      </c>
      <c r="E94" s="37" t="s">
        <v>55</v>
      </c>
      <c r="F94" s="38" t="s">
        <v>13</v>
      </c>
      <c r="G94" s="203">
        <f>IF(L92="","",L92)</f>
        <v>4</v>
      </c>
      <c r="H94" s="205"/>
      <c r="I94" s="239">
        <f>IF(J92="","",J92)</f>
        <v>6</v>
      </c>
      <c r="J94" s="213"/>
      <c r="K94" s="214"/>
      <c r="L94" s="214"/>
      <c r="M94" s="235">
        <v>6</v>
      </c>
      <c r="N94" s="205"/>
      <c r="O94" s="243">
        <v>2</v>
      </c>
      <c r="P94" s="235">
        <v>6</v>
      </c>
      <c r="Q94" s="205"/>
      <c r="R94" s="237">
        <v>1</v>
      </c>
      <c r="S94" s="203">
        <v>2</v>
      </c>
      <c r="T94" s="205"/>
      <c r="U94" s="239">
        <v>1</v>
      </c>
      <c r="V94" s="241">
        <v>2</v>
      </c>
      <c r="W94" s="66"/>
      <c r="X94" s="67">
        <f>IF(J92="","",IF(L92&gt;J92,1,0))</f>
        <v>0</v>
      </c>
      <c r="Y94" s="67">
        <f>IF(M94="","",IF(M94&gt;O94,1,0))</f>
        <v>1</v>
      </c>
      <c r="Z94" s="67">
        <f>IF(P94="","",IF(P94&gt;R94,1,0))</f>
        <v>1</v>
      </c>
      <c r="AA94" s="66"/>
      <c r="AB94" s="68">
        <f>L92+M94+P94</f>
        <v>16</v>
      </c>
      <c r="AC94" s="199">
        <f>AB94-AB95</f>
        <v>7</v>
      </c>
    </row>
    <row r="95" spans="1:29" s="14" customFormat="1" ht="18.75" customHeight="1" x14ac:dyDescent="0.15">
      <c r="A95" s="71"/>
      <c r="B95" s="202"/>
      <c r="C95" s="44" t="s">
        <v>158</v>
      </c>
      <c r="D95" s="40" t="s">
        <v>14</v>
      </c>
      <c r="E95" s="41" t="s">
        <v>55</v>
      </c>
      <c r="F95" s="42" t="s">
        <v>13</v>
      </c>
      <c r="G95" s="204"/>
      <c r="H95" s="206"/>
      <c r="I95" s="240"/>
      <c r="J95" s="216"/>
      <c r="K95" s="217"/>
      <c r="L95" s="217"/>
      <c r="M95" s="236"/>
      <c r="N95" s="206"/>
      <c r="O95" s="244"/>
      <c r="P95" s="236"/>
      <c r="Q95" s="206"/>
      <c r="R95" s="238"/>
      <c r="S95" s="204"/>
      <c r="T95" s="206"/>
      <c r="U95" s="240"/>
      <c r="V95" s="242"/>
      <c r="W95" s="66"/>
      <c r="X95" s="69">
        <f>IF(J92="","",IF(J92&gt;L92,1,0))</f>
        <v>1</v>
      </c>
      <c r="Y95" s="69">
        <f>IF(M94="","",IF(O94&gt;M94,1,0))</f>
        <v>0</v>
      </c>
      <c r="Z95" s="69">
        <f>IF(P94="","",IF(R94&gt;P94,1,0))</f>
        <v>0</v>
      </c>
      <c r="AA95" s="66"/>
      <c r="AB95" s="70">
        <f>J92+O94+R94</f>
        <v>9</v>
      </c>
      <c r="AC95" s="200"/>
    </row>
    <row r="96" spans="1:29" s="14" customFormat="1" ht="18.75" customHeight="1" x14ac:dyDescent="0.15">
      <c r="A96" s="71"/>
      <c r="B96" s="201">
        <v>3</v>
      </c>
      <c r="C96" s="43" t="s">
        <v>87</v>
      </c>
      <c r="D96" s="45" t="s">
        <v>14</v>
      </c>
      <c r="E96" s="46" t="s">
        <v>43</v>
      </c>
      <c r="F96" s="47" t="s">
        <v>13</v>
      </c>
      <c r="G96" s="203">
        <f>IF(O92="","",O92)</f>
        <v>1</v>
      </c>
      <c r="H96" s="205"/>
      <c r="I96" s="207">
        <f>IF(M92="","",M92)</f>
        <v>6</v>
      </c>
      <c r="J96" s="209">
        <f>IF(O94="","",O94)</f>
        <v>2</v>
      </c>
      <c r="K96" s="205"/>
      <c r="L96" s="211">
        <f>IF(M94="","",M94)</f>
        <v>6</v>
      </c>
      <c r="M96" s="213"/>
      <c r="N96" s="214"/>
      <c r="O96" s="215"/>
      <c r="P96" s="235">
        <v>6</v>
      </c>
      <c r="Q96" s="205"/>
      <c r="R96" s="237">
        <v>2</v>
      </c>
      <c r="S96" s="203">
        <v>1</v>
      </c>
      <c r="T96" s="205"/>
      <c r="U96" s="239">
        <v>2</v>
      </c>
      <c r="V96" s="241">
        <v>3</v>
      </c>
      <c r="W96" s="66"/>
      <c r="X96" s="67">
        <f>IF(M92="","",IF(O92&gt;M92,1,0))</f>
        <v>0</v>
      </c>
      <c r="Y96" s="67">
        <f>IF(M94="","",IF(O94&gt;M94,1,0))</f>
        <v>0</v>
      </c>
      <c r="Z96" s="67">
        <f>IF(P96="","",IF(P96&gt;R96,1,0))</f>
        <v>1</v>
      </c>
      <c r="AA96" s="66"/>
      <c r="AB96" s="68">
        <f>O92+O94+P96</f>
        <v>9</v>
      </c>
      <c r="AC96" s="199">
        <f>AB96-AB97</f>
        <v>-5</v>
      </c>
    </row>
    <row r="97" spans="1:29" s="14" customFormat="1" ht="18.75" customHeight="1" x14ac:dyDescent="0.15">
      <c r="A97" s="71"/>
      <c r="B97" s="202"/>
      <c r="C97" s="43" t="s">
        <v>159</v>
      </c>
      <c r="D97" s="45" t="s">
        <v>14</v>
      </c>
      <c r="E97" s="41" t="s">
        <v>43</v>
      </c>
      <c r="F97" s="47" t="s">
        <v>13</v>
      </c>
      <c r="G97" s="204"/>
      <c r="H97" s="206"/>
      <c r="I97" s="208"/>
      <c r="J97" s="210"/>
      <c r="K97" s="206"/>
      <c r="L97" s="212"/>
      <c r="M97" s="216"/>
      <c r="N97" s="217"/>
      <c r="O97" s="218"/>
      <c r="P97" s="236"/>
      <c r="Q97" s="206"/>
      <c r="R97" s="238"/>
      <c r="S97" s="204"/>
      <c r="T97" s="206"/>
      <c r="U97" s="240"/>
      <c r="V97" s="242"/>
      <c r="W97" s="66"/>
      <c r="X97" s="69">
        <f>IF(M92="","",IF(M92&gt;O92,1,0))</f>
        <v>1</v>
      </c>
      <c r="Y97" s="69">
        <f>IF(M94="","",IF(M94&gt;O94,1,0))</f>
        <v>1</v>
      </c>
      <c r="Z97" s="69">
        <f>IF(P96="","",IF(R96&gt;P96,1,0))</f>
        <v>0</v>
      </c>
      <c r="AA97" s="66"/>
      <c r="AB97" s="70">
        <f>M92+M94+R96</f>
        <v>14</v>
      </c>
      <c r="AC97" s="200"/>
    </row>
    <row r="98" spans="1:29" s="14" customFormat="1" ht="18.75" customHeight="1" x14ac:dyDescent="0.15">
      <c r="A98" s="71"/>
      <c r="B98" s="201">
        <v>4</v>
      </c>
      <c r="C98" s="48" t="s">
        <v>101</v>
      </c>
      <c r="D98" s="36" t="s">
        <v>14</v>
      </c>
      <c r="E98" s="46" t="s">
        <v>123</v>
      </c>
      <c r="F98" s="38" t="s">
        <v>13</v>
      </c>
      <c r="G98" s="203">
        <f>IF(R92="","",R92)</f>
        <v>1</v>
      </c>
      <c r="H98" s="205"/>
      <c r="I98" s="239">
        <f>IF(P92="","",P92)</f>
        <v>6</v>
      </c>
      <c r="J98" s="203">
        <f>IF(R94="","",R94)</f>
        <v>1</v>
      </c>
      <c r="K98" s="205"/>
      <c r="L98" s="239">
        <f>IF(P94="","",P94)</f>
        <v>6</v>
      </c>
      <c r="M98" s="203">
        <f>IF(R96="","",R96)</f>
        <v>2</v>
      </c>
      <c r="N98" s="205"/>
      <c r="O98" s="207">
        <f>IF(P96="","",P96)</f>
        <v>6</v>
      </c>
      <c r="P98" s="213"/>
      <c r="Q98" s="214"/>
      <c r="R98" s="215"/>
      <c r="S98" s="203">
        <v>0</v>
      </c>
      <c r="T98" s="205"/>
      <c r="U98" s="239">
        <v>3</v>
      </c>
      <c r="V98" s="241">
        <v>4</v>
      </c>
      <c r="W98" s="66"/>
      <c r="X98" s="67">
        <f>IF(P92="","",IF(R92&gt;P92,1,0))</f>
        <v>0</v>
      </c>
      <c r="Y98" s="67">
        <f>IF(P94="","",IF(R94&gt;P94,1,0))</f>
        <v>0</v>
      </c>
      <c r="Z98" s="67">
        <f>IF(P96="","",IF(R96&gt;P96,1,0))</f>
        <v>0</v>
      </c>
      <c r="AA98" s="66"/>
      <c r="AB98" s="68">
        <f>R92+R94+R96</f>
        <v>4</v>
      </c>
      <c r="AC98" s="199">
        <f>AB98-AB99</f>
        <v>-14</v>
      </c>
    </row>
    <row r="99" spans="1:29" s="14" customFormat="1" ht="18.75" customHeight="1" x14ac:dyDescent="0.15">
      <c r="A99" s="71"/>
      <c r="B99" s="202"/>
      <c r="C99" s="44" t="s">
        <v>160</v>
      </c>
      <c r="D99" s="40" t="s">
        <v>14</v>
      </c>
      <c r="E99" s="41" t="s">
        <v>123</v>
      </c>
      <c r="F99" s="42" t="s">
        <v>13</v>
      </c>
      <c r="G99" s="204"/>
      <c r="H99" s="206"/>
      <c r="I99" s="240"/>
      <c r="J99" s="204"/>
      <c r="K99" s="206"/>
      <c r="L99" s="240"/>
      <c r="M99" s="204"/>
      <c r="N99" s="206"/>
      <c r="O99" s="208"/>
      <c r="P99" s="216"/>
      <c r="Q99" s="217"/>
      <c r="R99" s="218"/>
      <c r="S99" s="204"/>
      <c r="T99" s="206"/>
      <c r="U99" s="240"/>
      <c r="V99" s="242"/>
      <c r="W99" s="66"/>
      <c r="X99" s="69">
        <f>IF(P92="","",IF(P92&gt;R92,1,0))</f>
        <v>1</v>
      </c>
      <c r="Y99" s="69">
        <f>IF(P94="","",IF(P94&gt;R94,1,0))</f>
        <v>1</v>
      </c>
      <c r="Z99" s="69">
        <f>IF(P96="","",IF(P96&gt;R96,1,0))</f>
        <v>1</v>
      </c>
      <c r="AA99" s="66"/>
      <c r="AB99" s="70">
        <f>P92+P94+P96</f>
        <v>18</v>
      </c>
      <c r="AC99" s="200"/>
    </row>
    <row r="100" spans="1:29" s="14" customFormat="1" ht="31.5" customHeight="1" x14ac:dyDescent="0.2">
      <c r="A100" s="71"/>
      <c r="B100" s="64"/>
      <c r="C100" s="54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6"/>
      <c r="AA100" s="66"/>
      <c r="AB100" s="66"/>
      <c r="AC100" s="66"/>
    </row>
    <row r="101" spans="1:29" s="14" customFormat="1" ht="18.75" customHeight="1" x14ac:dyDescent="0.15">
      <c r="A101" s="71">
        <v>10</v>
      </c>
      <c r="B101" s="245" t="s">
        <v>56</v>
      </c>
      <c r="C101" s="246"/>
      <c r="D101" s="246"/>
      <c r="E101" s="246"/>
      <c r="F101" s="247"/>
      <c r="G101" s="251" t="str">
        <f>IF(C103="","",LEFT(C103,FIND("　",C103,1)-1))</f>
        <v>三浦</v>
      </c>
      <c r="H101" s="252"/>
      <c r="I101" s="253"/>
      <c r="J101" s="251" t="str">
        <f>IF(C105="","",LEFT(C105,FIND("　",C105)-1))</f>
        <v>原</v>
      </c>
      <c r="K101" s="252"/>
      <c r="L101" s="252"/>
      <c r="M101" s="251" t="str">
        <f>IF(C107="","",LEFT(C107,FIND("　",C107)-1))</f>
        <v>伊東</v>
      </c>
      <c r="N101" s="252"/>
      <c r="O101" s="252"/>
      <c r="P101" s="251" t="str">
        <f>IF(C109="","",LEFT(C109,FIND("　",C109)-1))</f>
        <v>磯野</v>
      </c>
      <c r="Q101" s="252"/>
      <c r="R101" s="253"/>
      <c r="S101" s="254" t="s">
        <v>32</v>
      </c>
      <c r="T101" s="255"/>
      <c r="U101" s="255"/>
      <c r="V101" s="258" t="s">
        <v>16</v>
      </c>
      <c r="W101" s="66"/>
      <c r="X101" s="67" t="s">
        <v>33</v>
      </c>
      <c r="Y101" s="67" t="s">
        <v>33</v>
      </c>
      <c r="Z101" s="67" t="s">
        <v>33</v>
      </c>
      <c r="AA101" s="66"/>
      <c r="AB101" s="68" t="s">
        <v>35</v>
      </c>
      <c r="AC101" s="260" t="s">
        <v>37</v>
      </c>
    </row>
    <row r="102" spans="1:29" s="14" customFormat="1" ht="18.75" customHeight="1" x14ac:dyDescent="0.15">
      <c r="A102" s="71"/>
      <c r="B102" s="248"/>
      <c r="C102" s="249"/>
      <c r="D102" s="249"/>
      <c r="E102" s="249"/>
      <c r="F102" s="250"/>
      <c r="G102" s="262" t="str">
        <f>IF(C104="","",LEFT(C104,FIND("　",C104,1)-1))</f>
        <v>中原</v>
      </c>
      <c r="H102" s="263"/>
      <c r="I102" s="264"/>
      <c r="J102" s="262" t="str">
        <f>IF(C106="","",LEFT(C106,FIND("　",C106)-1))</f>
        <v>弘中</v>
      </c>
      <c r="K102" s="263"/>
      <c r="L102" s="263"/>
      <c r="M102" s="262" t="str">
        <f>IF(C108="","",LEFT(C108,FIND("　",C108)-1))</f>
        <v>前田</v>
      </c>
      <c r="N102" s="263"/>
      <c r="O102" s="263"/>
      <c r="P102" s="262" t="str">
        <f>IF(C110="","",LEFT(C110,FIND("　",C110)-1))</f>
        <v>岡田</v>
      </c>
      <c r="Q102" s="263"/>
      <c r="R102" s="264"/>
      <c r="S102" s="256"/>
      <c r="T102" s="257"/>
      <c r="U102" s="257"/>
      <c r="V102" s="259"/>
      <c r="W102" s="66"/>
      <c r="X102" s="69" t="s">
        <v>34</v>
      </c>
      <c r="Y102" s="69" t="s">
        <v>34</v>
      </c>
      <c r="Z102" s="69" t="s">
        <v>34</v>
      </c>
      <c r="AA102" s="66"/>
      <c r="AB102" s="70" t="s">
        <v>36</v>
      </c>
      <c r="AC102" s="261"/>
    </row>
    <row r="103" spans="1:29" s="14" customFormat="1" ht="18.75" customHeight="1" x14ac:dyDescent="0.15">
      <c r="A103" s="71"/>
      <c r="B103" s="201">
        <v>1</v>
      </c>
      <c r="C103" s="35" t="s">
        <v>161</v>
      </c>
      <c r="D103" s="36" t="s">
        <v>14</v>
      </c>
      <c r="E103" s="37" t="s">
        <v>123</v>
      </c>
      <c r="F103" s="38" t="s">
        <v>13</v>
      </c>
      <c r="G103" s="213"/>
      <c r="H103" s="214"/>
      <c r="I103" s="214"/>
      <c r="J103" s="235">
        <v>6</v>
      </c>
      <c r="K103" s="205"/>
      <c r="L103" s="243">
        <v>4</v>
      </c>
      <c r="M103" s="235">
        <v>6</v>
      </c>
      <c r="N103" s="205"/>
      <c r="O103" s="243">
        <v>0</v>
      </c>
      <c r="P103" s="235">
        <v>6</v>
      </c>
      <c r="Q103" s="205"/>
      <c r="R103" s="237">
        <v>0</v>
      </c>
      <c r="S103" s="203">
        <v>3</v>
      </c>
      <c r="T103" s="205"/>
      <c r="U103" s="239">
        <v>0</v>
      </c>
      <c r="V103" s="241">
        <v>1</v>
      </c>
      <c r="W103" s="66"/>
      <c r="X103" s="67">
        <f>IF(J103="","",IF(J103&gt;L103,1,0))</f>
        <v>1</v>
      </c>
      <c r="Y103" s="67">
        <f>IF(M103="","",IF(M103&gt;O103,1,0))</f>
        <v>1</v>
      </c>
      <c r="Z103" s="67">
        <f>IF(P103="","",IF(P103&gt;R103,1,0))</f>
        <v>1</v>
      </c>
      <c r="AA103" s="66"/>
      <c r="AB103" s="68">
        <f>J103+M103+P103</f>
        <v>18</v>
      </c>
      <c r="AC103" s="199">
        <f>AB103-AB104</f>
        <v>14</v>
      </c>
    </row>
    <row r="104" spans="1:29" s="14" customFormat="1" ht="18.75" customHeight="1" x14ac:dyDescent="0.15">
      <c r="A104" s="71"/>
      <c r="B104" s="202"/>
      <c r="C104" s="39" t="s">
        <v>109</v>
      </c>
      <c r="D104" s="40" t="s">
        <v>14</v>
      </c>
      <c r="E104" s="41" t="s">
        <v>43</v>
      </c>
      <c r="F104" s="42" t="s">
        <v>13</v>
      </c>
      <c r="G104" s="216"/>
      <c r="H104" s="217"/>
      <c r="I104" s="217"/>
      <c r="J104" s="236"/>
      <c r="K104" s="206"/>
      <c r="L104" s="244"/>
      <c r="M104" s="236"/>
      <c r="N104" s="206"/>
      <c r="O104" s="244"/>
      <c r="P104" s="236"/>
      <c r="Q104" s="206"/>
      <c r="R104" s="238"/>
      <c r="S104" s="204"/>
      <c r="T104" s="206"/>
      <c r="U104" s="240"/>
      <c r="V104" s="242"/>
      <c r="W104" s="66"/>
      <c r="X104" s="69">
        <f>IF(J103="","",IF(J103&lt;L103,1,0))</f>
        <v>0</v>
      </c>
      <c r="Y104" s="69">
        <f>IF(M103="","",IF(M103&lt;O103,1,0))</f>
        <v>0</v>
      </c>
      <c r="Z104" s="69">
        <f>IF(P103="","",IF(P103&lt;R103,1,0))</f>
        <v>0</v>
      </c>
      <c r="AA104" s="66"/>
      <c r="AB104" s="70">
        <f>L103+O103+R103</f>
        <v>4</v>
      </c>
      <c r="AC104" s="200"/>
    </row>
    <row r="105" spans="1:29" s="14" customFormat="1" ht="18.75" customHeight="1" x14ac:dyDescent="0.15">
      <c r="A105" s="71"/>
      <c r="B105" s="201">
        <v>2</v>
      </c>
      <c r="C105" s="48" t="s">
        <v>162</v>
      </c>
      <c r="D105" s="36" t="s">
        <v>14</v>
      </c>
      <c r="E105" s="37" t="s">
        <v>45</v>
      </c>
      <c r="F105" s="38" t="s">
        <v>13</v>
      </c>
      <c r="G105" s="203">
        <f>IF(L103="","",L103)</f>
        <v>4</v>
      </c>
      <c r="H105" s="205"/>
      <c r="I105" s="239">
        <f>IF(J103="","",J103)</f>
        <v>6</v>
      </c>
      <c r="J105" s="213"/>
      <c r="K105" s="214"/>
      <c r="L105" s="214"/>
      <c r="M105" s="235">
        <v>6</v>
      </c>
      <c r="N105" s="205"/>
      <c r="O105" s="243">
        <v>1</v>
      </c>
      <c r="P105" s="235">
        <v>5</v>
      </c>
      <c r="Q105" s="205"/>
      <c r="R105" s="237">
        <v>6</v>
      </c>
      <c r="S105" s="203">
        <v>1</v>
      </c>
      <c r="T105" s="205"/>
      <c r="U105" s="239">
        <v>2</v>
      </c>
      <c r="V105" s="241">
        <v>2</v>
      </c>
      <c r="W105" s="66"/>
      <c r="X105" s="67">
        <f>IF(J103="","",IF(L103&gt;J103,1,0))</f>
        <v>0</v>
      </c>
      <c r="Y105" s="67">
        <f>IF(M105="","",IF(M105&gt;O105,1,0))</f>
        <v>1</v>
      </c>
      <c r="Z105" s="67">
        <f>IF(P105="","",IF(P105&gt;R105,1,0))</f>
        <v>0</v>
      </c>
      <c r="AA105" s="66"/>
      <c r="AB105" s="68">
        <f>L103+M105+P105</f>
        <v>15</v>
      </c>
      <c r="AC105" s="199">
        <f>AB105-AB106</f>
        <v>2</v>
      </c>
    </row>
    <row r="106" spans="1:29" s="14" customFormat="1" ht="18.75" customHeight="1" x14ac:dyDescent="0.15">
      <c r="A106" s="71"/>
      <c r="B106" s="202"/>
      <c r="C106" s="44" t="s">
        <v>163</v>
      </c>
      <c r="D106" s="40" t="s">
        <v>14</v>
      </c>
      <c r="E106" s="41" t="s">
        <v>45</v>
      </c>
      <c r="F106" s="42" t="s">
        <v>13</v>
      </c>
      <c r="G106" s="204"/>
      <c r="H106" s="206"/>
      <c r="I106" s="240"/>
      <c r="J106" s="216"/>
      <c r="K106" s="217"/>
      <c r="L106" s="217"/>
      <c r="M106" s="236"/>
      <c r="N106" s="206"/>
      <c r="O106" s="244"/>
      <c r="P106" s="236"/>
      <c r="Q106" s="206"/>
      <c r="R106" s="238"/>
      <c r="S106" s="204"/>
      <c r="T106" s="206"/>
      <c r="U106" s="240"/>
      <c r="V106" s="242"/>
      <c r="W106" s="66"/>
      <c r="X106" s="69">
        <f>IF(J103="","",IF(J103&gt;L103,1,0))</f>
        <v>1</v>
      </c>
      <c r="Y106" s="69">
        <f>IF(M105="","",IF(O105&gt;M105,1,0))</f>
        <v>0</v>
      </c>
      <c r="Z106" s="69">
        <f>IF(P105="","",IF(R105&gt;P105,1,0))</f>
        <v>1</v>
      </c>
      <c r="AA106" s="66"/>
      <c r="AB106" s="70">
        <f>J103+O105+R105</f>
        <v>13</v>
      </c>
      <c r="AC106" s="200"/>
    </row>
    <row r="107" spans="1:29" s="14" customFormat="1" ht="18.75" customHeight="1" x14ac:dyDescent="0.15">
      <c r="A107" s="71"/>
      <c r="B107" s="201">
        <v>3</v>
      </c>
      <c r="C107" s="43" t="s">
        <v>120</v>
      </c>
      <c r="D107" s="45" t="s">
        <v>14</v>
      </c>
      <c r="E107" s="46" t="s">
        <v>43</v>
      </c>
      <c r="F107" s="47" t="s">
        <v>13</v>
      </c>
      <c r="G107" s="203">
        <f>IF(O103="","",O103)</f>
        <v>0</v>
      </c>
      <c r="H107" s="205"/>
      <c r="I107" s="207">
        <f>IF(M103="","",M103)</f>
        <v>6</v>
      </c>
      <c r="J107" s="209">
        <f>IF(O105="","",O105)</f>
        <v>1</v>
      </c>
      <c r="K107" s="205"/>
      <c r="L107" s="211">
        <f>IF(M105="","",M105)</f>
        <v>6</v>
      </c>
      <c r="M107" s="213"/>
      <c r="N107" s="214"/>
      <c r="O107" s="215"/>
      <c r="P107" s="235">
        <v>6</v>
      </c>
      <c r="Q107" s="205"/>
      <c r="R107" s="237">
        <v>1</v>
      </c>
      <c r="S107" s="203">
        <v>1</v>
      </c>
      <c r="T107" s="205"/>
      <c r="U107" s="239">
        <v>2</v>
      </c>
      <c r="V107" s="241">
        <v>3</v>
      </c>
      <c r="W107" s="66"/>
      <c r="X107" s="67">
        <f>IF(M103="","",IF(O103&gt;M103,1,0))</f>
        <v>0</v>
      </c>
      <c r="Y107" s="67">
        <f>IF(M105="","",IF(O105&gt;M105,1,0))</f>
        <v>0</v>
      </c>
      <c r="Z107" s="67">
        <f>IF(P107="","",IF(P107&gt;R107,1,0))</f>
        <v>1</v>
      </c>
      <c r="AA107" s="66"/>
      <c r="AB107" s="68">
        <f>O103+O105+P107</f>
        <v>7</v>
      </c>
      <c r="AC107" s="199">
        <f>AB107-AB108</f>
        <v>-6</v>
      </c>
    </row>
    <row r="108" spans="1:29" s="14" customFormat="1" ht="18.75" customHeight="1" x14ac:dyDescent="0.15">
      <c r="A108" s="71"/>
      <c r="B108" s="202"/>
      <c r="C108" s="43" t="s">
        <v>94</v>
      </c>
      <c r="D108" s="45" t="s">
        <v>14</v>
      </c>
      <c r="E108" s="41" t="s">
        <v>43</v>
      </c>
      <c r="F108" s="47" t="s">
        <v>13</v>
      </c>
      <c r="G108" s="204"/>
      <c r="H108" s="206"/>
      <c r="I108" s="208"/>
      <c r="J108" s="210"/>
      <c r="K108" s="206"/>
      <c r="L108" s="212"/>
      <c r="M108" s="216"/>
      <c r="N108" s="217"/>
      <c r="O108" s="218"/>
      <c r="P108" s="236"/>
      <c r="Q108" s="206"/>
      <c r="R108" s="238"/>
      <c r="S108" s="204"/>
      <c r="T108" s="206"/>
      <c r="U108" s="240"/>
      <c r="V108" s="242"/>
      <c r="W108" s="66"/>
      <c r="X108" s="69">
        <f>IF(M103="","",IF(M103&gt;O103,1,0))</f>
        <v>1</v>
      </c>
      <c r="Y108" s="69">
        <f>IF(M105="","",IF(M105&gt;O105,1,0))</f>
        <v>1</v>
      </c>
      <c r="Z108" s="69">
        <f>IF(P107="","",IF(R107&gt;P107,1,0))</f>
        <v>0</v>
      </c>
      <c r="AA108" s="66"/>
      <c r="AB108" s="70">
        <f>M103+M105+R107</f>
        <v>13</v>
      </c>
      <c r="AC108" s="200"/>
    </row>
    <row r="109" spans="1:29" s="14" customFormat="1" ht="18.75" customHeight="1" x14ac:dyDescent="0.15">
      <c r="A109" s="71"/>
      <c r="B109" s="201">
        <v>4</v>
      </c>
      <c r="C109" s="48" t="s">
        <v>174</v>
      </c>
      <c r="D109" s="36" t="s">
        <v>14</v>
      </c>
      <c r="E109" s="46" t="s">
        <v>43</v>
      </c>
      <c r="F109" s="38" t="s">
        <v>13</v>
      </c>
      <c r="G109" s="203">
        <f>IF(R103="","",R103)</f>
        <v>0</v>
      </c>
      <c r="H109" s="205"/>
      <c r="I109" s="239">
        <f>IF(P103="","",P103)</f>
        <v>6</v>
      </c>
      <c r="J109" s="203">
        <f>IF(R105="","",R105)</f>
        <v>6</v>
      </c>
      <c r="K109" s="205"/>
      <c r="L109" s="239">
        <f>IF(P105="","",P105)</f>
        <v>5</v>
      </c>
      <c r="M109" s="203">
        <f>IF(R107="","",R107)</f>
        <v>1</v>
      </c>
      <c r="N109" s="205"/>
      <c r="O109" s="207">
        <f>IF(P107="","",P107)</f>
        <v>6</v>
      </c>
      <c r="P109" s="213"/>
      <c r="Q109" s="214"/>
      <c r="R109" s="215"/>
      <c r="S109" s="203">
        <v>1</v>
      </c>
      <c r="T109" s="205"/>
      <c r="U109" s="239">
        <v>2</v>
      </c>
      <c r="V109" s="241">
        <v>4</v>
      </c>
      <c r="W109" s="66"/>
      <c r="X109" s="67">
        <f>IF(P103="","",IF(R103&gt;P103,1,0))</f>
        <v>0</v>
      </c>
      <c r="Y109" s="67">
        <f>IF(P105="","",IF(R105&gt;P105,1,0))</f>
        <v>1</v>
      </c>
      <c r="Z109" s="67">
        <f>IF(P107="","",IF(R107&gt;P107,1,0))</f>
        <v>0</v>
      </c>
      <c r="AA109" s="66"/>
      <c r="AB109" s="68">
        <f>R103+R105+R107</f>
        <v>7</v>
      </c>
      <c r="AC109" s="199">
        <f>AB109-AB110</f>
        <v>-10</v>
      </c>
    </row>
    <row r="110" spans="1:29" s="14" customFormat="1" ht="18.75" customHeight="1" x14ac:dyDescent="0.15">
      <c r="A110" s="71"/>
      <c r="B110" s="202"/>
      <c r="C110" s="44" t="s">
        <v>84</v>
      </c>
      <c r="D110" s="40" t="s">
        <v>14</v>
      </c>
      <c r="E110" s="41" t="s">
        <v>43</v>
      </c>
      <c r="F110" s="42" t="s">
        <v>13</v>
      </c>
      <c r="G110" s="204"/>
      <c r="H110" s="206"/>
      <c r="I110" s="240"/>
      <c r="J110" s="204"/>
      <c r="K110" s="206"/>
      <c r="L110" s="240"/>
      <c r="M110" s="204"/>
      <c r="N110" s="206"/>
      <c r="O110" s="208"/>
      <c r="P110" s="216"/>
      <c r="Q110" s="217"/>
      <c r="R110" s="218"/>
      <c r="S110" s="204"/>
      <c r="T110" s="206"/>
      <c r="U110" s="240"/>
      <c r="V110" s="242"/>
      <c r="W110" s="66"/>
      <c r="X110" s="69">
        <f>IF(P103="","",IF(P103&gt;R103,1,0))</f>
        <v>1</v>
      </c>
      <c r="Y110" s="69">
        <f>IF(P105="","",IF(P105&gt;R105,1,0))</f>
        <v>0</v>
      </c>
      <c r="Z110" s="69">
        <f>IF(P107="","",IF(P107&gt;R107,1,0))</f>
        <v>1</v>
      </c>
      <c r="AA110" s="66"/>
      <c r="AB110" s="70">
        <f>P103+P105+P107</f>
        <v>17</v>
      </c>
      <c r="AC110" s="200"/>
    </row>
    <row r="111" spans="1:29" s="14" customFormat="1" ht="18.75" customHeight="1" x14ac:dyDescent="0.15">
      <c r="A111" s="71"/>
      <c r="B111" s="59"/>
      <c r="C111" s="52"/>
      <c r="D111" s="45"/>
      <c r="E111" s="46"/>
      <c r="F111" s="60"/>
      <c r="G111" s="72"/>
      <c r="H111" s="73"/>
      <c r="I111" s="74"/>
      <c r="J111" s="72"/>
      <c r="K111" s="73"/>
      <c r="L111" s="74"/>
      <c r="M111" s="72"/>
      <c r="N111" s="73"/>
      <c r="O111" s="74"/>
      <c r="P111" s="73"/>
      <c r="Q111" s="73"/>
      <c r="R111" s="73"/>
      <c r="S111" s="72"/>
      <c r="T111" s="73"/>
      <c r="U111" s="74"/>
      <c r="V111" s="75"/>
      <c r="W111" s="66"/>
      <c r="X111" s="76"/>
      <c r="Y111" s="76"/>
      <c r="Z111" s="76"/>
      <c r="AA111" s="66"/>
      <c r="AB111" s="66"/>
      <c r="AC111" s="66"/>
    </row>
    <row r="112" spans="1:29" s="14" customFormat="1" ht="31.5" customHeight="1" x14ac:dyDescent="0.2">
      <c r="A112" s="71"/>
      <c r="B112" s="77"/>
      <c r="C112" s="56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6"/>
      <c r="AA112" s="66"/>
      <c r="AB112" s="66"/>
      <c r="AC112" s="66"/>
    </row>
    <row r="113" spans="1:29" s="14" customFormat="1" ht="31.5" customHeight="1" x14ac:dyDescent="0.15">
      <c r="A113" s="71"/>
      <c r="B113" s="65" t="s">
        <v>175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6"/>
      <c r="AA113" s="66"/>
      <c r="AB113" s="66"/>
      <c r="AC113" s="66"/>
    </row>
    <row r="114" spans="1:29" s="14" customFormat="1" ht="31.5" customHeight="1" x14ac:dyDescent="0.15">
      <c r="A114" s="71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6"/>
      <c r="AA114" s="66"/>
      <c r="AB114" s="66"/>
      <c r="AC114" s="66"/>
    </row>
    <row r="115" spans="1:29" s="14" customFormat="1" ht="18.75" customHeight="1" x14ac:dyDescent="0.15">
      <c r="A115" s="71">
        <v>1</v>
      </c>
      <c r="B115" s="245" t="s">
        <v>57</v>
      </c>
      <c r="C115" s="246"/>
      <c r="D115" s="246"/>
      <c r="E115" s="246"/>
      <c r="F115" s="247"/>
      <c r="G115" s="251" t="str">
        <f>IF(C117="","",LEFT(C117,FIND("　",C117,1)-1))</f>
        <v>杉本</v>
      </c>
      <c r="H115" s="252"/>
      <c r="I115" s="253"/>
      <c r="J115" s="251" t="str">
        <f>IF(C119="","",LEFT(C119,FIND("　",C119)-1))</f>
        <v>三吉</v>
      </c>
      <c r="K115" s="252"/>
      <c r="L115" s="252"/>
      <c r="M115" s="251" t="str">
        <f>IF(C121="","",LEFT(C121,FIND("　",C121)-1))</f>
        <v>登根</v>
      </c>
      <c r="N115" s="252"/>
      <c r="O115" s="252"/>
      <c r="P115" s="251" t="str">
        <f>IF(C123="","",LEFT(C123,FIND("　",C123)-1))</f>
        <v/>
      </c>
      <c r="Q115" s="252"/>
      <c r="R115" s="253"/>
      <c r="S115" s="254" t="s">
        <v>32</v>
      </c>
      <c r="T115" s="255"/>
      <c r="U115" s="255"/>
      <c r="V115" s="258" t="s">
        <v>16</v>
      </c>
      <c r="W115" s="66"/>
      <c r="X115" s="67" t="s">
        <v>33</v>
      </c>
      <c r="Y115" s="67" t="s">
        <v>33</v>
      </c>
      <c r="Z115" s="67" t="s">
        <v>33</v>
      </c>
      <c r="AA115" s="66"/>
      <c r="AB115" s="68" t="s">
        <v>35</v>
      </c>
      <c r="AC115" s="260" t="s">
        <v>37</v>
      </c>
    </row>
    <row r="116" spans="1:29" s="14" customFormat="1" ht="18.75" customHeight="1" x14ac:dyDescent="0.15">
      <c r="A116" s="71"/>
      <c r="B116" s="248"/>
      <c r="C116" s="249"/>
      <c r="D116" s="249"/>
      <c r="E116" s="249"/>
      <c r="F116" s="250"/>
      <c r="G116" s="262" t="str">
        <f>IF(C118="","",LEFT(C118,FIND("　",C118,1)-1))</f>
        <v>大久保</v>
      </c>
      <c r="H116" s="263"/>
      <c r="I116" s="264"/>
      <c r="J116" s="262" t="str">
        <f>IF(C120="","",LEFT(C120,FIND("　",C120)-1))</f>
        <v>水津</v>
      </c>
      <c r="K116" s="263"/>
      <c r="L116" s="263"/>
      <c r="M116" s="262" t="str">
        <f>IF(C122="","",LEFT(C122,FIND("　",C122)-1))</f>
        <v>辺見</v>
      </c>
      <c r="N116" s="263"/>
      <c r="O116" s="263"/>
      <c r="P116" s="262" t="str">
        <f>IF(C124="","",LEFT(C124,FIND("　",C124)-1))</f>
        <v/>
      </c>
      <c r="Q116" s="263"/>
      <c r="R116" s="264"/>
      <c r="S116" s="256"/>
      <c r="T116" s="257"/>
      <c r="U116" s="257"/>
      <c r="V116" s="259"/>
      <c r="W116" s="66"/>
      <c r="X116" s="69" t="s">
        <v>34</v>
      </c>
      <c r="Y116" s="69" t="s">
        <v>34</v>
      </c>
      <c r="Z116" s="69" t="s">
        <v>34</v>
      </c>
      <c r="AA116" s="66"/>
      <c r="AB116" s="70" t="s">
        <v>36</v>
      </c>
      <c r="AC116" s="261"/>
    </row>
    <row r="117" spans="1:29" s="14" customFormat="1" ht="18.75" customHeight="1" x14ac:dyDescent="0.15">
      <c r="A117" s="71"/>
      <c r="B117" s="201">
        <v>1</v>
      </c>
      <c r="C117" s="35" t="s">
        <v>65</v>
      </c>
      <c r="D117" s="36" t="s">
        <v>14</v>
      </c>
      <c r="E117" s="37" t="s">
        <v>43</v>
      </c>
      <c r="F117" s="38" t="s">
        <v>13</v>
      </c>
      <c r="G117" s="213"/>
      <c r="H117" s="214"/>
      <c r="I117" s="214"/>
      <c r="J117" s="235">
        <v>6</v>
      </c>
      <c r="K117" s="205"/>
      <c r="L117" s="243">
        <v>3</v>
      </c>
      <c r="M117" s="235">
        <v>6</v>
      </c>
      <c r="N117" s="205"/>
      <c r="O117" s="243">
        <v>5</v>
      </c>
      <c r="P117" s="235"/>
      <c r="Q117" s="205"/>
      <c r="R117" s="237"/>
      <c r="S117" s="203">
        <v>2</v>
      </c>
      <c r="T117" s="205"/>
      <c r="U117" s="239">
        <v>0</v>
      </c>
      <c r="V117" s="241">
        <v>1</v>
      </c>
      <c r="W117" s="66"/>
      <c r="X117" s="67">
        <f>IF(J117="","",IF(J117&gt;L117,1,0))</f>
        <v>1</v>
      </c>
      <c r="Y117" s="67">
        <f>IF(M117="","",IF(M117&gt;O117,1,0))</f>
        <v>1</v>
      </c>
      <c r="Z117" s="67" t="str">
        <f>IF(P117="","",IF(P117&gt;R117,1,0))</f>
        <v/>
      </c>
      <c r="AA117" s="66"/>
      <c r="AB117" s="68">
        <f>J117+M117+P117</f>
        <v>12</v>
      </c>
      <c r="AC117" s="199">
        <f>AB117-AB118</f>
        <v>4</v>
      </c>
    </row>
    <row r="118" spans="1:29" s="14" customFormat="1" ht="18.75" customHeight="1" x14ac:dyDescent="0.15">
      <c r="A118" s="71"/>
      <c r="B118" s="202"/>
      <c r="C118" s="39" t="s">
        <v>164</v>
      </c>
      <c r="D118" s="40" t="s">
        <v>14</v>
      </c>
      <c r="E118" s="46" t="s">
        <v>123</v>
      </c>
      <c r="F118" s="42" t="s">
        <v>13</v>
      </c>
      <c r="G118" s="216"/>
      <c r="H118" s="217"/>
      <c r="I118" s="217"/>
      <c r="J118" s="236"/>
      <c r="K118" s="206"/>
      <c r="L118" s="244"/>
      <c r="M118" s="236"/>
      <c r="N118" s="206"/>
      <c r="O118" s="244"/>
      <c r="P118" s="236"/>
      <c r="Q118" s="206"/>
      <c r="R118" s="238"/>
      <c r="S118" s="204"/>
      <c r="T118" s="206"/>
      <c r="U118" s="240"/>
      <c r="V118" s="242"/>
      <c r="W118" s="66"/>
      <c r="X118" s="69">
        <f>IF(J117="","",IF(J117&lt;L117,1,0))</f>
        <v>0</v>
      </c>
      <c r="Y118" s="69">
        <f>IF(M117="","",IF(M117&lt;O117,1,0))</f>
        <v>0</v>
      </c>
      <c r="Z118" s="69" t="str">
        <f>IF(P117="","",IF(P117&lt;R117,1,0))</f>
        <v/>
      </c>
      <c r="AA118" s="66"/>
      <c r="AB118" s="70">
        <f>L117+O117+R117</f>
        <v>8</v>
      </c>
      <c r="AC118" s="200"/>
    </row>
    <row r="119" spans="1:29" s="14" customFormat="1" ht="18.75" customHeight="1" x14ac:dyDescent="0.15">
      <c r="A119" s="71"/>
      <c r="B119" s="201">
        <v>2</v>
      </c>
      <c r="C119" s="48" t="s">
        <v>111</v>
      </c>
      <c r="D119" s="36" t="s">
        <v>14</v>
      </c>
      <c r="E119" s="37" t="s">
        <v>43</v>
      </c>
      <c r="F119" s="38" t="s">
        <v>13</v>
      </c>
      <c r="G119" s="203">
        <f>IF(L117="","",L117)</f>
        <v>3</v>
      </c>
      <c r="H119" s="205"/>
      <c r="I119" s="239">
        <f>IF(J117="","",J117)</f>
        <v>6</v>
      </c>
      <c r="J119" s="213"/>
      <c r="K119" s="214"/>
      <c r="L119" s="214"/>
      <c r="M119" s="235">
        <v>3</v>
      </c>
      <c r="N119" s="205"/>
      <c r="O119" s="243">
        <v>6</v>
      </c>
      <c r="P119" s="235"/>
      <c r="Q119" s="205"/>
      <c r="R119" s="237"/>
      <c r="S119" s="203">
        <v>0</v>
      </c>
      <c r="T119" s="205"/>
      <c r="U119" s="239">
        <v>2</v>
      </c>
      <c r="V119" s="241">
        <v>3</v>
      </c>
      <c r="W119" s="66"/>
      <c r="X119" s="67">
        <f>IF(J117="","",IF(L117&gt;J117,1,0))</f>
        <v>0</v>
      </c>
      <c r="Y119" s="67">
        <f>IF(M119="","",IF(M119&gt;O119,1,0))</f>
        <v>0</v>
      </c>
      <c r="Z119" s="67" t="str">
        <f>IF(P119="","",IF(P119&gt;R119,1,0))</f>
        <v/>
      </c>
      <c r="AA119" s="66"/>
      <c r="AB119" s="68">
        <f>L117+M119+P119</f>
        <v>6</v>
      </c>
      <c r="AC119" s="199">
        <f>AB119-AB120</f>
        <v>-6</v>
      </c>
    </row>
    <row r="120" spans="1:29" s="14" customFormat="1" ht="18.75" customHeight="1" x14ac:dyDescent="0.15">
      <c r="A120" s="71"/>
      <c r="B120" s="202"/>
      <c r="C120" s="44" t="s">
        <v>165</v>
      </c>
      <c r="D120" s="40" t="s">
        <v>14</v>
      </c>
      <c r="E120" s="41" t="s">
        <v>43</v>
      </c>
      <c r="F120" s="42" t="s">
        <v>13</v>
      </c>
      <c r="G120" s="204"/>
      <c r="H120" s="206"/>
      <c r="I120" s="240"/>
      <c r="J120" s="216"/>
      <c r="K120" s="217"/>
      <c r="L120" s="217"/>
      <c r="M120" s="236"/>
      <c r="N120" s="206"/>
      <c r="O120" s="244"/>
      <c r="P120" s="236"/>
      <c r="Q120" s="206"/>
      <c r="R120" s="238"/>
      <c r="S120" s="204"/>
      <c r="T120" s="206"/>
      <c r="U120" s="240"/>
      <c r="V120" s="242"/>
      <c r="W120" s="66"/>
      <c r="X120" s="69">
        <f>IF(J117="","",IF(J117&gt;L117,1,0))</f>
        <v>1</v>
      </c>
      <c r="Y120" s="69">
        <f>IF(M119="","",IF(O119&gt;M119,1,0))</f>
        <v>1</v>
      </c>
      <c r="Z120" s="69" t="str">
        <f>IF(P119="","",IF(R119&gt;P119,1,0))</f>
        <v/>
      </c>
      <c r="AA120" s="66"/>
      <c r="AB120" s="70">
        <f>J117+O119+R119</f>
        <v>12</v>
      </c>
      <c r="AC120" s="200"/>
    </row>
    <row r="121" spans="1:29" s="14" customFormat="1" ht="18.75" customHeight="1" x14ac:dyDescent="0.15">
      <c r="A121" s="71"/>
      <c r="B121" s="201">
        <v>3</v>
      </c>
      <c r="C121" s="43" t="s">
        <v>166</v>
      </c>
      <c r="D121" s="45" t="s">
        <v>14</v>
      </c>
      <c r="E121" s="46" t="s">
        <v>58</v>
      </c>
      <c r="F121" s="47" t="s">
        <v>13</v>
      </c>
      <c r="G121" s="203">
        <f>IF(O117="","",O117)</f>
        <v>5</v>
      </c>
      <c r="H121" s="205"/>
      <c r="I121" s="207">
        <f>IF(M117="","",M117)</f>
        <v>6</v>
      </c>
      <c r="J121" s="209">
        <f>IF(O119="","",O119)</f>
        <v>6</v>
      </c>
      <c r="K121" s="205"/>
      <c r="L121" s="211">
        <f>IF(M119="","",M119)</f>
        <v>3</v>
      </c>
      <c r="M121" s="213"/>
      <c r="N121" s="214"/>
      <c r="O121" s="215"/>
      <c r="P121" s="235"/>
      <c r="Q121" s="205"/>
      <c r="R121" s="237"/>
      <c r="S121" s="203">
        <v>1</v>
      </c>
      <c r="T121" s="205"/>
      <c r="U121" s="239">
        <v>1</v>
      </c>
      <c r="V121" s="241">
        <v>2</v>
      </c>
      <c r="W121" s="66"/>
      <c r="X121" s="67">
        <f>IF(M117="","",IF(O117&gt;M117,1,0))</f>
        <v>0</v>
      </c>
      <c r="Y121" s="67">
        <f>IF(M119="","",IF(O119&gt;M119,1,0))</f>
        <v>1</v>
      </c>
      <c r="Z121" s="67" t="str">
        <f>IF(P121="","",IF(P121&gt;R121,1,0))</f>
        <v/>
      </c>
      <c r="AA121" s="66"/>
      <c r="AB121" s="68">
        <f>O117+O119+P121</f>
        <v>11</v>
      </c>
      <c r="AC121" s="199">
        <f>AB121-AB122</f>
        <v>2</v>
      </c>
    </row>
    <row r="122" spans="1:29" s="14" customFormat="1" ht="18.75" customHeight="1" x14ac:dyDescent="0.15">
      <c r="A122" s="71"/>
      <c r="B122" s="202"/>
      <c r="C122" s="43" t="s">
        <v>119</v>
      </c>
      <c r="D122" s="45" t="s">
        <v>14</v>
      </c>
      <c r="E122" s="46" t="s">
        <v>58</v>
      </c>
      <c r="F122" s="47" t="s">
        <v>13</v>
      </c>
      <c r="G122" s="204"/>
      <c r="H122" s="206"/>
      <c r="I122" s="208"/>
      <c r="J122" s="210"/>
      <c r="K122" s="206"/>
      <c r="L122" s="212"/>
      <c r="M122" s="216"/>
      <c r="N122" s="217"/>
      <c r="O122" s="218"/>
      <c r="P122" s="236"/>
      <c r="Q122" s="206"/>
      <c r="R122" s="238"/>
      <c r="S122" s="204"/>
      <c r="T122" s="206"/>
      <c r="U122" s="240"/>
      <c r="V122" s="242"/>
      <c r="W122" s="66"/>
      <c r="X122" s="69">
        <f>IF(M117="","",IF(M117&gt;O117,1,0))</f>
        <v>1</v>
      </c>
      <c r="Y122" s="69">
        <f>IF(M119="","",IF(M119&gt;O119,1,0))</f>
        <v>0</v>
      </c>
      <c r="Z122" s="69" t="str">
        <f>IF(P121="","",IF(R121&gt;P121,1,0))</f>
        <v/>
      </c>
      <c r="AA122" s="66"/>
      <c r="AB122" s="70">
        <f>M117+M119+R121</f>
        <v>9</v>
      </c>
      <c r="AC122" s="200"/>
    </row>
    <row r="123" spans="1:29" s="14" customFormat="1" ht="18.75" customHeight="1" x14ac:dyDescent="0.15">
      <c r="A123" s="71"/>
      <c r="B123" s="201">
        <v>4</v>
      </c>
      <c r="C123" s="48"/>
      <c r="D123" s="36"/>
      <c r="E123" s="37"/>
      <c r="F123" s="38"/>
      <c r="G123" s="219" t="str">
        <f>IF(R117="","",R117)</f>
        <v/>
      </c>
      <c r="H123" s="221"/>
      <c r="I123" s="225" t="str">
        <f>IF(P117="","",P117)</f>
        <v/>
      </c>
      <c r="J123" s="219" t="str">
        <f>IF(R119="","",R119)</f>
        <v/>
      </c>
      <c r="K123" s="221"/>
      <c r="L123" s="225" t="str">
        <f>IF(P119="","",P119)</f>
        <v/>
      </c>
      <c r="M123" s="219" t="str">
        <f>IF(R121="","",R121)</f>
        <v/>
      </c>
      <c r="N123" s="221"/>
      <c r="O123" s="225" t="str">
        <f>IF(P121="","",P121)</f>
        <v/>
      </c>
      <c r="P123" s="227"/>
      <c r="Q123" s="228"/>
      <c r="R123" s="229"/>
      <c r="S123" s="219" t="str">
        <f t="shared" ref="S123" si="16">IF(C123="","",SUM(X123:Z123))</f>
        <v/>
      </c>
      <c r="T123" s="221"/>
      <c r="U123" s="225" t="str">
        <f t="shared" ref="U123" si="17">IF(C123="","",SUM(X124:Z124))</f>
        <v/>
      </c>
      <c r="V123" s="233"/>
      <c r="W123" s="66"/>
      <c r="X123" s="67" t="str">
        <f>IF(P117="","",IF(R117&gt;P117,1,0))</f>
        <v/>
      </c>
      <c r="Y123" s="67" t="str">
        <f>IF(P119="","",IF(R119&gt;P119,1,0))</f>
        <v/>
      </c>
      <c r="Z123" s="67" t="str">
        <f>IF(P121="","",IF(R121&gt;P121,1,0))</f>
        <v/>
      </c>
      <c r="AA123" s="66"/>
      <c r="AB123" s="68">
        <f>R117+R119+R121</f>
        <v>0</v>
      </c>
      <c r="AC123" s="199">
        <f>AB123-AB124</f>
        <v>0</v>
      </c>
    </row>
    <row r="124" spans="1:29" s="14" customFormat="1" ht="18.75" customHeight="1" x14ac:dyDescent="0.15">
      <c r="A124" s="71"/>
      <c r="B124" s="202"/>
      <c r="C124" s="44"/>
      <c r="D124" s="40"/>
      <c r="E124" s="41"/>
      <c r="F124" s="42"/>
      <c r="G124" s="220"/>
      <c r="H124" s="222"/>
      <c r="I124" s="226"/>
      <c r="J124" s="220"/>
      <c r="K124" s="222"/>
      <c r="L124" s="226"/>
      <c r="M124" s="220"/>
      <c r="N124" s="222"/>
      <c r="O124" s="226"/>
      <c r="P124" s="230"/>
      <c r="Q124" s="231"/>
      <c r="R124" s="232"/>
      <c r="S124" s="220"/>
      <c r="T124" s="222"/>
      <c r="U124" s="226"/>
      <c r="V124" s="234"/>
      <c r="W124" s="66"/>
      <c r="X124" s="69" t="str">
        <f>IF(P117="","",IF(P117&gt;R117,1,0))</f>
        <v/>
      </c>
      <c r="Y124" s="69" t="str">
        <f>IF(P119="","",IF(P119&gt;R119,1,0))</f>
        <v/>
      </c>
      <c r="Z124" s="69" t="str">
        <f>IF(P121="","",IF(P121&gt;R121,1,0))</f>
        <v/>
      </c>
      <c r="AA124" s="66"/>
      <c r="AB124" s="70">
        <f>P117+P119+P121</f>
        <v>0</v>
      </c>
      <c r="AC124" s="200"/>
    </row>
    <row r="125" spans="1:29" s="14" customFormat="1" ht="31.5" customHeight="1" x14ac:dyDescent="0.2">
      <c r="A125" s="71"/>
      <c r="B125" s="64"/>
      <c r="C125" s="54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6"/>
      <c r="AA125" s="66"/>
      <c r="AB125" s="66"/>
      <c r="AC125" s="66"/>
    </row>
    <row r="126" spans="1:29" s="14" customFormat="1" ht="18.75" customHeight="1" x14ac:dyDescent="0.15">
      <c r="A126" s="71">
        <v>2</v>
      </c>
      <c r="B126" s="245" t="s">
        <v>59</v>
      </c>
      <c r="C126" s="246"/>
      <c r="D126" s="246"/>
      <c r="E126" s="246"/>
      <c r="F126" s="247"/>
      <c r="G126" s="251" t="str">
        <f>IF(C128="","",LEFT(C128,FIND("　",C128,1)-1))</f>
        <v>小橋</v>
      </c>
      <c r="H126" s="252"/>
      <c r="I126" s="253"/>
      <c r="J126" s="251" t="str">
        <f>IF(C130="","",LEFT(C130,FIND("　",C130)-1))</f>
        <v>高橋</v>
      </c>
      <c r="K126" s="252"/>
      <c r="L126" s="252"/>
      <c r="M126" s="251" t="str">
        <f>IF(C132="","",LEFT(C132,FIND("　",C132)-1))</f>
        <v>杉野</v>
      </c>
      <c r="N126" s="252"/>
      <c r="O126" s="252"/>
      <c r="P126" s="251" t="str">
        <f>IF(C134="","",LEFT(C134,FIND("　",C134)-1))</f>
        <v/>
      </c>
      <c r="Q126" s="252"/>
      <c r="R126" s="253"/>
      <c r="S126" s="254" t="s">
        <v>32</v>
      </c>
      <c r="T126" s="255"/>
      <c r="U126" s="255"/>
      <c r="V126" s="258" t="s">
        <v>16</v>
      </c>
      <c r="W126" s="66"/>
      <c r="X126" s="67" t="s">
        <v>33</v>
      </c>
      <c r="Y126" s="67" t="s">
        <v>33</v>
      </c>
      <c r="Z126" s="67" t="s">
        <v>33</v>
      </c>
      <c r="AA126" s="66"/>
      <c r="AB126" s="68" t="s">
        <v>35</v>
      </c>
      <c r="AC126" s="260" t="s">
        <v>37</v>
      </c>
    </row>
    <row r="127" spans="1:29" s="14" customFormat="1" ht="18.75" customHeight="1" x14ac:dyDescent="0.15">
      <c r="A127" s="71"/>
      <c r="B127" s="248"/>
      <c r="C127" s="249"/>
      <c r="D127" s="249"/>
      <c r="E127" s="249"/>
      <c r="F127" s="250"/>
      <c r="G127" s="262" t="str">
        <f>IF(C129="","",LEFT(C129,FIND("　",C129,1)-1))</f>
        <v>大田</v>
      </c>
      <c r="H127" s="263"/>
      <c r="I127" s="264"/>
      <c r="J127" s="262" t="str">
        <f>IF(C131="","",LEFT(C131,FIND("　",C131)-1))</f>
        <v>藤林</v>
      </c>
      <c r="K127" s="263"/>
      <c r="L127" s="263"/>
      <c r="M127" s="262" t="str">
        <f>IF(C133="","",LEFT(C133,FIND("　",C133)-1))</f>
        <v>山本</v>
      </c>
      <c r="N127" s="263"/>
      <c r="O127" s="263"/>
      <c r="P127" s="262" t="str">
        <f>IF(C135="","",LEFT(C135,FIND("　",C135)-1))</f>
        <v/>
      </c>
      <c r="Q127" s="263"/>
      <c r="R127" s="264"/>
      <c r="S127" s="256"/>
      <c r="T127" s="257"/>
      <c r="U127" s="257"/>
      <c r="V127" s="259"/>
      <c r="W127" s="66"/>
      <c r="X127" s="69" t="s">
        <v>34</v>
      </c>
      <c r="Y127" s="69" t="s">
        <v>34</v>
      </c>
      <c r="Z127" s="69" t="s">
        <v>34</v>
      </c>
      <c r="AA127" s="66"/>
      <c r="AB127" s="70" t="s">
        <v>36</v>
      </c>
      <c r="AC127" s="261"/>
    </row>
    <row r="128" spans="1:29" s="14" customFormat="1" ht="18.75" customHeight="1" x14ac:dyDescent="0.15">
      <c r="A128" s="71"/>
      <c r="B128" s="201">
        <v>1</v>
      </c>
      <c r="C128" s="55" t="s">
        <v>105</v>
      </c>
      <c r="D128" s="36" t="s">
        <v>14</v>
      </c>
      <c r="E128" s="37" t="s">
        <v>47</v>
      </c>
      <c r="F128" s="38" t="s">
        <v>13</v>
      </c>
      <c r="G128" s="213"/>
      <c r="H128" s="214"/>
      <c r="I128" s="214"/>
      <c r="J128" s="235">
        <v>6</v>
      </c>
      <c r="K128" s="205"/>
      <c r="L128" s="243">
        <v>2</v>
      </c>
      <c r="M128" s="235">
        <v>6</v>
      </c>
      <c r="N128" s="205"/>
      <c r="O128" s="243">
        <v>2</v>
      </c>
      <c r="P128" s="235"/>
      <c r="Q128" s="205"/>
      <c r="R128" s="237"/>
      <c r="S128" s="203">
        <v>2</v>
      </c>
      <c r="T128" s="205"/>
      <c r="U128" s="239">
        <v>0</v>
      </c>
      <c r="V128" s="241">
        <v>1</v>
      </c>
      <c r="W128" s="66"/>
      <c r="X128" s="67">
        <f>IF(J128="","",IF(J128&gt;L128,1,0))</f>
        <v>1</v>
      </c>
      <c r="Y128" s="67">
        <f>IF(M128="","",IF(M128&gt;O128,1,0))</f>
        <v>1</v>
      </c>
      <c r="Z128" s="67" t="str">
        <f>IF(P128="","",IF(P128&gt;R128,1,0))</f>
        <v/>
      </c>
      <c r="AA128" s="66"/>
      <c r="AB128" s="68">
        <f>J128+M128+P128</f>
        <v>12</v>
      </c>
      <c r="AC128" s="199">
        <f>AB128-AB129</f>
        <v>8</v>
      </c>
    </row>
    <row r="129" spans="1:29" s="14" customFormat="1" ht="18.75" customHeight="1" x14ac:dyDescent="0.15">
      <c r="A129" s="71"/>
      <c r="B129" s="265"/>
      <c r="C129" s="39" t="s">
        <v>104</v>
      </c>
      <c r="D129" s="40" t="s">
        <v>14</v>
      </c>
      <c r="E129" s="41" t="s">
        <v>55</v>
      </c>
      <c r="F129" s="42" t="s">
        <v>13</v>
      </c>
      <c r="G129" s="216"/>
      <c r="H129" s="217"/>
      <c r="I129" s="217"/>
      <c r="J129" s="236"/>
      <c r="K129" s="206"/>
      <c r="L129" s="244"/>
      <c r="M129" s="236"/>
      <c r="N129" s="206"/>
      <c r="O129" s="244"/>
      <c r="P129" s="236"/>
      <c r="Q129" s="206"/>
      <c r="R129" s="238"/>
      <c r="S129" s="204"/>
      <c r="T129" s="206"/>
      <c r="U129" s="240"/>
      <c r="V129" s="242"/>
      <c r="W129" s="66"/>
      <c r="X129" s="69">
        <f>IF(J128="","",IF(J128&lt;L128,1,0))</f>
        <v>0</v>
      </c>
      <c r="Y129" s="69">
        <f>IF(M128="","",IF(M128&lt;O128,1,0))</f>
        <v>0</v>
      </c>
      <c r="Z129" s="69" t="str">
        <f>IF(P128="","",IF(P128&lt;R128,1,0))</f>
        <v/>
      </c>
      <c r="AA129" s="66"/>
      <c r="AB129" s="70">
        <f>L128+O128+R128</f>
        <v>4</v>
      </c>
      <c r="AC129" s="200"/>
    </row>
    <row r="130" spans="1:29" s="14" customFormat="1" ht="18.75" customHeight="1" x14ac:dyDescent="0.15">
      <c r="A130" s="71"/>
      <c r="B130" s="201">
        <v>2</v>
      </c>
      <c r="C130" s="43" t="s">
        <v>167</v>
      </c>
      <c r="D130" s="36" t="s">
        <v>14</v>
      </c>
      <c r="E130" s="37" t="s">
        <v>43</v>
      </c>
      <c r="F130" s="38" t="s">
        <v>13</v>
      </c>
      <c r="G130" s="203">
        <f>IF(L128="","",L128)</f>
        <v>2</v>
      </c>
      <c r="H130" s="205"/>
      <c r="I130" s="239">
        <f>IF(J128="","",J128)</f>
        <v>6</v>
      </c>
      <c r="J130" s="213"/>
      <c r="K130" s="214"/>
      <c r="L130" s="214"/>
      <c r="M130" s="235">
        <v>6</v>
      </c>
      <c r="N130" s="205"/>
      <c r="O130" s="243">
        <v>2</v>
      </c>
      <c r="P130" s="235"/>
      <c r="Q130" s="205"/>
      <c r="R130" s="237"/>
      <c r="S130" s="203">
        <v>1</v>
      </c>
      <c r="T130" s="205"/>
      <c r="U130" s="239">
        <v>1</v>
      </c>
      <c r="V130" s="241">
        <v>2</v>
      </c>
      <c r="W130" s="66"/>
      <c r="X130" s="67">
        <f>IF(J128="","",IF(L128&gt;J128,1,0))</f>
        <v>0</v>
      </c>
      <c r="Y130" s="67">
        <f>IF(M130="","",IF(M130&gt;O130,1,0))</f>
        <v>1</v>
      </c>
      <c r="Z130" s="67" t="str">
        <f>IF(P130="","",IF(P130&gt;R130,1,0))</f>
        <v/>
      </c>
      <c r="AA130" s="66"/>
      <c r="AB130" s="68">
        <f>L128+M130+P130</f>
        <v>8</v>
      </c>
      <c r="AC130" s="199">
        <f>AB130-AB131</f>
        <v>0</v>
      </c>
    </row>
    <row r="131" spans="1:29" s="14" customFormat="1" ht="18.75" customHeight="1" x14ac:dyDescent="0.15">
      <c r="A131" s="71"/>
      <c r="B131" s="202"/>
      <c r="C131" s="44" t="s">
        <v>110</v>
      </c>
      <c r="D131" s="40" t="s">
        <v>14</v>
      </c>
      <c r="E131" s="41" t="s">
        <v>42</v>
      </c>
      <c r="F131" s="42" t="s">
        <v>13</v>
      </c>
      <c r="G131" s="204"/>
      <c r="H131" s="206"/>
      <c r="I131" s="240"/>
      <c r="J131" s="216"/>
      <c r="K131" s="217"/>
      <c r="L131" s="217"/>
      <c r="M131" s="236"/>
      <c r="N131" s="206"/>
      <c r="O131" s="244"/>
      <c r="P131" s="236"/>
      <c r="Q131" s="206"/>
      <c r="R131" s="238"/>
      <c r="S131" s="204"/>
      <c r="T131" s="206"/>
      <c r="U131" s="240"/>
      <c r="V131" s="242"/>
      <c r="W131" s="66"/>
      <c r="X131" s="69">
        <f>IF(J128="","",IF(J128&gt;L128,1,0))</f>
        <v>1</v>
      </c>
      <c r="Y131" s="69">
        <f>IF(M130="","",IF(O130&gt;M130,1,0))</f>
        <v>0</v>
      </c>
      <c r="Z131" s="69" t="str">
        <f>IF(P130="","",IF(R130&gt;P130,1,0))</f>
        <v/>
      </c>
      <c r="AA131" s="66"/>
      <c r="AB131" s="70">
        <f>J128+O130+R130</f>
        <v>8</v>
      </c>
      <c r="AC131" s="200"/>
    </row>
    <row r="132" spans="1:29" s="14" customFormat="1" ht="18.75" customHeight="1" x14ac:dyDescent="0.15">
      <c r="A132" s="71"/>
      <c r="B132" s="201">
        <v>3</v>
      </c>
      <c r="C132" s="43" t="s">
        <v>122</v>
      </c>
      <c r="D132" s="45" t="s">
        <v>14</v>
      </c>
      <c r="E132" s="46" t="s">
        <v>64</v>
      </c>
      <c r="F132" s="47" t="s">
        <v>13</v>
      </c>
      <c r="G132" s="203">
        <f>IF(O128="","",O128)</f>
        <v>2</v>
      </c>
      <c r="H132" s="205"/>
      <c r="I132" s="207">
        <f>IF(M128="","",M128)</f>
        <v>6</v>
      </c>
      <c r="J132" s="209">
        <f>IF(O130="","",O130)</f>
        <v>2</v>
      </c>
      <c r="K132" s="205"/>
      <c r="L132" s="211">
        <f>IF(M130="","",M130)</f>
        <v>6</v>
      </c>
      <c r="M132" s="213"/>
      <c r="N132" s="214"/>
      <c r="O132" s="215"/>
      <c r="P132" s="235"/>
      <c r="Q132" s="205"/>
      <c r="R132" s="237"/>
      <c r="S132" s="203">
        <v>0</v>
      </c>
      <c r="T132" s="205"/>
      <c r="U132" s="239">
        <v>2</v>
      </c>
      <c r="V132" s="241">
        <v>3</v>
      </c>
      <c r="W132" s="66"/>
      <c r="X132" s="67">
        <f>IF(M128="","",IF(O128&gt;M128,1,0))</f>
        <v>0</v>
      </c>
      <c r="Y132" s="67">
        <f>IF(M130="","",IF(O130&gt;M130,1,0))</f>
        <v>0</v>
      </c>
      <c r="Z132" s="67" t="str">
        <f>IF(P132="","",IF(P132&gt;R132,1,0))</f>
        <v/>
      </c>
      <c r="AA132" s="66"/>
      <c r="AB132" s="68">
        <f>O128+O130+P132</f>
        <v>4</v>
      </c>
      <c r="AC132" s="199">
        <f>AB132-AB133</f>
        <v>-8</v>
      </c>
    </row>
    <row r="133" spans="1:29" s="14" customFormat="1" ht="18.75" customHeight="1" x14ac:dyDescent="0.15">
      <c r="A133" s="71"/>
      <c r="B133" s="202"/>
      <c r="C133" s="43" t="s">
        <v>68</v>
      </c>
      <c r="D133" s="45" t="s">
        <v>14</v>
      </c>
      <c r="E133" s="46" t="s">
        <v>64</v>
      </c>
      <c r="F133" s="47" t="s">
        <v>13</v>
      </c>
      <c r="G133" s="204"/>
      <c r="H133" s="206"/>
      <c r="I133" s="208"/>
      <c r="J133" s="210"/>
      <c r="K133" s="206"/>
      <c r="L133" s="212"/>
      <c r="M133" s="216"/>
      <c r="N133" s="217"/>
      <c r="O133" s="218"/>
      <c r="P133" s="236"/>
      <c r="Q133" s="206"/>
      <c r="R133" s="238"/>
      <c r="S133" s="204"/>
      <c r="T133" s="206"/>
      <c r="U133" s="240"/>
      <c r="V133" s="242"/>
      <c r="W133" s="66"/>
      <c r="X133" s="69">
        <f>IF(M128="","",IF(M128&gt;O128,1,0))</f>
        <v>1</v>
      </c>
      <c r="Y133" s="69">
        <f>IF(M130="","",IF(M130&gt;O130,1,0))</f>
        <v>1</v>
      </c>
      <c r="Z133" s="69" t="str">
        <f>IF(P132="","",IF(R132&gt;P132,1,0))</f>
        <v/>
      </c>
      <c r="AA133" s="66"/>
      <c r="AB133" s="70">
        <f>M128+M130+R132</f>
        <v>12</v>
      </c>
      <c r="AC133" s="200"/>
    </row>
    <row r="134" spans="1:29" s="14" customFormat="1" ht="18.75" customHeight="1" x14ac:dyDescent="0.15">
      <c r="A134" s="71"/>
      <c r="B134" s="201">
        <v>4</v>
      </c>
      <c r="C134" s="48"/>
      <c r="D134" s="36"/>
      <c r="E134" s="37"/>
      <c r="F134" s="38"/>
      <c r="G134" s="219" t="str">
        <f>IF(R128="","",R128)</f>
        <v/>
      </c>
      <c r="H134" s="221"/>
      <c r="I134" s="225" t="str">
        <f>IF(P128="","",P128)</f>
        <v/>
      </c>
      <c r="J134" s="219" t="str">
        <f>IF(R130="","",R130)</f>
        <v/>
      </c>
      <c r="K134" s="221"/>
      <c r="L134" s="225" t="str">
        <f>IF(P130="","",P130)</f>
        <v/>
      </c>
      <c r="M134" s="219" t="str">
        <f>IF(R132="","",R132)</f>
        <v/>
      </c>
      <c r="N134" s="221"/>
      <c r="O134" s="225" t="str">
        <f>IF(P132="","",P132)</f>
        <v/>
      </c>
      <c r="P134" s="227"/>
      <c r="Q134" s="228"/>
      <c r="R134" s="229"/>
      <c r="S134" s="219" t="str">
        <f t="shared" ref="S134" si="18">IF(C134="","",SUM(X134:Z134))</f>
        <v/>
      </c>
      <c r="T134" s="221"/>
      <c r="U134" s="225" t="str">
        <f t="shared" ref="U134" si="19">IF(C134="","",SUM(X135:Z135))</f>
        <v/>
      </c>
      <c r="V134" s="233"/>
      <c r="W134" s="66"/>
      <c r="X134" s="67" t="str">
        <f>IF(P128="","",IF(R128&gt;P128,1,0))</f>
        <v/>
      </c>
      <c r="Y134" s="67" t="str">
        <f>IF(P130="","",IF(R130&gt;P130,1,0))</f>
        <v/>
      </c>
      <c r="Z134" s="67" t="str">
        <f>IF(P132="","",IF(R132&gt;P132,1,0))</f>
        <v/>
      </c>
      <c r="AA134" s="66"/>
      <c r="AB134" s="68">
        <f>R128+R130+R132</f>
        <v>0</v>
      </c>
      <c r="AC134" s="199">
        <f>AB134-AB135</f>
        <v>0</v>
      </c>
    </row>
    <row r="135" spans="1:29" s="14" customFormat="1" ht="18.75" customHeight="1" x14ac:dyDescent="0.15">
      <c r="A135" s="71"/>
      <c r="B135" s="202"/>
      <c r="C135" s="44"/>
      <c r="D135" s="40"/>
      <c r="E135" s="41"/>
      <c r="F135" s="42"/>
      <c r="G135" s="220"/>
      <c r="H135" s="222"/>
      <c r="I135" s="226"/>
      <c r="J135" s="220"/>
      <c r="K135" s="222"/>
      <c r="L135" s="226"/>
      <c r="M135" s="220"/>
      <c r="N135" s="222"/>
      <c r="O135" s="226"/>
      <c r="P135" s="230"/>
      <c r="Q135" s="231"/>
      <c r="R135" s="232"/>
      <c r="S135" s="220"/>
      <c r="T135" s="222"/>
      <c r="U135" s="226"/>
      <c r="V135" s="234"/>
      <c r="W135" s="66"/>
      <c r="X135" s="69" t="str">
        <f>IF(P128="","",IF(P128&gt;R128,1,0))</f>
        <v/>
      </c>
      <c r="Y135" s="69" t="str">
        <f>IF(P130="","",IF(P130&gt;R130,1,0))</f>
        <v/>
      </c>
      <c r="Z135" s="69" t="str">
        <f>IF(P132="","",IF(P132&gt;R132,1,0))</f>
        <v/>
      </c>
      <c r="AA135" s="66"/>
      <c r="AB135" s="70">
        <f>P128+P130+P132</f>
        <v>0</v>
      </c>
      <c r="AC135" s="200"/>
    </row>
    <row r="136" spans="1:29" s="14" customFormat="1" ht="31.5" customHeight="1" x14ac:dyDescent="0.2">
      <c r="A136" s="71"/>
      <c r="B136" s="64"/>
      <c r="C136" s="54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6"/>
      <c r="AA136" s="66"/>
      <c r="AB136" s="66"/>
      <c r="AC136" s="66"/>
    </row>
    <row r="137" spans="1:29" s="14" customFormat="1" ht="18.75" customHeight="1" x14ac:dyDescent="0.15">
      <c r="A137" s="71">
        <v>3</v>
      </c>
      <c r="B137" s="245" t="s">
        <v>60</v>
      </c>
      <c r="C137" s="246"/>
      <c r="D137" s="246"/>
      <c r="E137" s="246"/>
      <c r="F137" s="247"/>
      <c r="G137" s="251" t="str">
        <f>IF(C139="","",LEFT(C139,FIND("　",C139,1)-1))</f>
        <v>松尾</v>
      </c>
      <c r="H137" s="252"/>
      <c r="I137" s="253"/>
      <c r="J137" s="251" t="str">
        <f>IF(C141="","",LEFT(C141,FIND("　",C141)-1))</f>
        <v>大谷</v>
      </c>
      <c r="K137" s="252"/>
      <c r="L137" s="252"/>
      <c r="M137" s="251" t="str">
        <f>IF(C143="","",LEFT(C143,FIND("　",C143)-1))</f>
        <v>岡山</v>
      </c>
      <c r="N137" s="252"/>
      <c r="O137" s="252"/>
      <c r="P137" s="251" t="str">
        <f>IF(C145="","",LEFT(C145,FIND("　",C145)-1))</f>
        <v/>
      </c>
      <c r="Q137" s="252"/>
      <c r="R137" s="253"/>
      <c r="S137" s="254" t="s">
        <v>32</v>
      </c>
      <c r="T137" s="255"/>
      <c r="U137" s="255"/>
      <c r="V137" s="258" t="s">
        <v>16</v>
      </c>
      <c r="W137" s="66"/>
      <c r="X137" s="67" t="s">
        <v>33</v>
      </c>
      <c r="Y137" s="67" t="s">
        <v>33</v>
      </c>
      <c r="Z137" s="67" t="s">
        <v>33</v>
      </c>
      <c r="AA137" s="66"/>
      <c r="AB137" s="68" t="s">
        <v>35</v>
      </c>
      <c r="AC137" s="260" t="s">
        <v>37</v>
      </c>
    </row>
    <row r="138" spans="1:29" s="14" customFormat="1" ht="18.75" customHeight="1" x14ac:dyDescent="0.15">
      <c r="A138" s="71"/>
      <c r="B138" s="248"/>
      <c r="C138" s="249"/>
      <c r="D138" s="249"/>
      <c r="E138" s="249"/>
      <c r="F138" s="250"/>
      <c r="G138" s="262" t="str">
        <f>IF(C140="","",LEFT(C140,FIND("　",C140,1)-1))</f>
        <v>冨田</v>
      </c>
      <c r="H138" s="263"/>
      <c r="I138" s="264"/>
      <c r="J138" s="262" t="str">
        <f>IF(C142="","",LEFT(C142,FIND("　",C142)-1))</f>
        <v>櫻井</v>
      </c>
      <c r="K138" s="263"/>
      <c r="L138" s="263"/>
      <c r="M138" s="262" t="str">
        <f>IF(C144="","",LEFT(C144,FIND("　",C144)-1))</f>
        <v>渡邊</v>
      </c>
      <c r="N138" s="263"/>
      <c r="O138" s="263"/>
      <c r="P138" s="262" t="str">
        <f>IF(C146="","",LEFT(C146,FIND("　",C146)-1))</f>
        <v/>
      </c>
      <c r="Q138" s="263"/>
      <c r="R138" s="264"/>
      <c r="S138" s="256"/>
      <c r="T138" s="257"/>
      <c r="U138" s="257"/>
      <c r="V138" s="259"/>
      <c r="W138" s="66"/>
      <c r="X138" s="69" t="s">
        <v>34</v>
      </c>
      <c r="Y138" s="69" t="s">
        <v>34</v>
      </c>
      <c r="Z138" s="69" t="s">
        <v>34</v>
      </c>
      <c r="AA138" s="66"/>
      <c r="AB138" s="70" t="s">
        <v>36</v>
      </c>
      <c r="AC138" s="261"/>
    </row>
    <row r="139" spans="1:29" s="14" customFormat="1" ht="18.75" customHeight="1" x14ac:dyDescent="0.15">
      <c r="A139" s="71"/>
      <c r="B139" s="201">
        <v>1</v>
      </c>
      <c r="C139" s="35" t="s">
        <v>124</v>
      </c>
      <c r="D139" s="36" t="s">
        <v>14</v>
      </c>
      <c r="E139" s="37" t="s">
        <v>42</v>
      </c>
      <c r="F139" s="38" t="s">
        <v>13</v>
      </c>
      <c r="G139" s="213"/>
      <c r="H139" s="214"/>
      <c r="I139" s="214"/>
      <c r="J139" s="235">
        <v>6</v>
      </c>
      <c r="K139" s="205"/>
      <c r="L139" s="243">
        <v>4</v>
      </c>
      <c r="M139" s="235">
        <v>6</v>
      </c>
      <c r="N139" s="205"/>
      <c r="O139" s="243">
        <v>5</v>
      </c>
      <c r="P139" s="235"/>
      <c r="Q139" s="205"/>
      <c r="R139" s="237"/>
      <c r="S139" s="203">
        <v>2</v>
      </c>
      <c r="T139" s="205"/>
      <c r="U139" s="239">
        <v>0</v>
      </c>
      <c r="V139" s="241">
        <v>1</v>
      </c>
      <c r="W139" s="66"/>
      <c r="X139" s="67">
        <f>IF(J139="","",IF(J139&gt;L139,1,0))</f>
        <v>1</v>
      </c>
      <c r="Y139" s="67">
        <f>IF(M139="","",IF(M139&gt;O139,1,0))</f>
        <v>1</v>
      </c>
      <c r="Z139" s="67" t="str">
        <f>IF(P139="","",IF(P139&gt;R139,1,0))</f>
        <v/>
      </c>
      <c r="AA139" s="66"/>
      <c r="AB139" s="68">
        <f>J139+M139+P139</f>
        <v>12</v>
      </c>
      <c r="AC139" s="199">
        <f>AB139-AB140</f>
        <v>3</v>
      </c>
    </row>
    <row r="140" spans="1:29" s="14" customFormat="1" ht="18.75" customHeight="1" x14ac:dyDescent="0.15">
      <c r="A140" s="71"/>
      <c r="B140" s="202"/>
      <c r="C140" s="39" t="s">
        <v>168</v>
      </c>
      <c r="D140" s="40" t="s">
        <v>14</v>
      </c>
      <c r="E140" s="41" t="s">
        <v>45</v>
      </c>
      <c r="F140" s="42" t="s">
        <v>13</v>
      </c>
      <c r="G140" s="216"/>
      <c r="H140" s="217"/>
      <c r="I140" s="217"/>
      <c r="J140" s="236"/>
      <c r="K140" s="206"/>
      <c r="L140" s="244"/>
      <c r="M140" s="236"/>
      <c r="N140" s="206"/>
      <c r="O140" s="244"/>
      <c r="P140" s="236"/>
      <c r="Q140" s="206"/>
      <c r="R140" s="238"/>
      <c r="S140" s="204"/>
      <c r="T140" s="206"/>
      <c r="U140" s="240"/>
      <c r="V140" s="242"/>
      <c r="W140" s="66"/>
      <c r="X140" s="69">
        <f>IF(J139="","",IF(J139&lt;L139,1,0))</f>
        <v>0</v>
      </c>
      <c r="Y140" s="69">
        <f>IF(M139="","",IF(M139&lt;O139,1,0))</f>
        <v>0</v>
      </c>
      <c r="Z140" s="69" t="str">
        <f>IF(P139="","",IF(P139&lt;R139,1,0))</f>
        <v/>
      </c>
      <c r="AA140" s="66"/>
      <c r="AB140" s="70">
        <f>L139+O139+R139</f>
        <v>9</v>
      </c>
      <c r="AC140" s="200"/>
    </row>
    <row r="141" spans="1:29" s="14" customFormat="1" ht="18.75" customHeight="1" x14ac:dyDescent="0.15">
      <c r="A141" s="71"/>
      <c r="B141" s="201">
        <v>2</v>
      </c>
      <c r="C141" s="48" t="s">
        <v>92</v>
      </c>
      <c r="D141" s="36" t="s">
        <v>14</v>
      </c>
      <c r="E141" s="37" t="s">
        <v>43</v>
      </c>
      <c r="F141" s="38" t="s">
        <v>13</v>
      </c>
      <c r="G141" s="203">
        <f>IF(L139="","",L139)</f>
        <v>4</v>
      </c>
      <c r="H141" s="205"/>
      <c r="I141" s="239">
        <f>IF(J139="","",J139)</f>
        <v>6</v>
      </c>
      <c r="J141" s="213"/>
      <c r="K141" s="214"/>
      <c r="L141" s="214"/>
      <c r="M141" s="235">
        <v>6</v>
      </c>
      <c r="N141" s="205"/>
      <c r="O141" s="243">
        <v>2</v>
      </c>
      <c r="P141" s="235"/>
      <c r="Q141" s="205"/>
      <c r="R141" s="237"/>
      <c r="S141" s="203">
        <v>1</v>
      </c>
      <c r="T141" s="205"/>
      <c r="U141" s="239">
        <v>1</v>
      </c>
      <c r="V141" s="241">
        <v>2</v>
      </c>
      <c r="W141" s="66"/>
      <c r="X141" s="67">
        <f>IF(J139="","",IF(L139&gt;J139,1,0))</f>
        <v>0</v>
      </c>
      <c r="Y141" s="67">
        <f>IF(M141="","",IF(M141&gt;O141,1,0))</f>
        <v>1</v>
      </c>
      <c r="Z141" s="67" t="str">
        <f>IF(P141="","",IF(P141&gt;R141,1,0))</f>
        <v/>
      </c>
      <c r="AA141" s="66"/>
      <c r="AB141" s="68">
        <f>O139+M141+P141</f>
        <v>11</v>
      </c>
      <c r="AC141" s="199">
        <f>AB141-AB142</f>
        <v>3</v>
      </c>
    </row>
    <row r="142" spans="1:29" s="14" customFormat="1" ht="18.75" customHeight="1" x14ac:dyDescent="0.15">
      <c r="A142" s="71"/>
      <c r="B142" s="202"/>
      <c r="C142" s="44" t="s">
        <v>93</v>
      </c>
      <c r="D142" s="40" t="s">
        <v>14</v>
      </c>
      <c r="E142" s="41" t="s">
        <v>43</v>
      </c>
      <c r="F142" s="42" t="s">
        <v>13</v>
      </c>
      <c r="G142" s="204"/>
      <c r="H142" s="206"/>
      <c r="I142" s="240"/>
      <c r="J142" s="216"/>
      <c r="K142" s="217"/>
      <c r="L142" s="217"/>
      <c r="M142" s="236"/>
      <c r="N142" s="206"/>
      <c r="O142" s="244"/>
      <c r="P142" s="236"/>
      <c r="Q142" s="206"/>
      <c r="R142" s="238"/>
      <c r="S142" s="204"/>
      <c r="T142" s="206"/>
      <c r="U142" s="240"/>
      <c r="V142" s="242"/>
      <c r="W142" s="66"/>
      <c r="X142" s="69">
        <f>IF(J139="","",IF(J139&gt;L139,1,0))</f>
        <v>1</v>
      </c>
      <c r="Y142" s="69">
        <f>IF(M141="","",IF(O141&gt;M141,1,0))</f>
        <v>0</v>
      </c>
      <c r="Z142" s="69" t="str">
        <f>IF(P141="","",IF(R141&gt;P141,1,0))</f>
        <v/>
      </c>
      <c r="AA142" s="66"/>
      <c r="AB142" s="70">
        <f>J139+O141+R141</f>
        <v>8</v>
      </c>
      <c r="AC142" s="200"/>
    </row>
    <row r="143" spans="1:29" s="14" customFormat="1" ht="18.75" customHeight="1" x14ac:dyDescent="0.15">
      <c r="A143" s="71"/>
      <c r="B143" s="201">
        <v>3</v>
      </c>
      <c r="C143" s="43" t="s">
        <v>89</v>
      </c>
      <c r="D143" s="45" t="s">
        <v>14</v>
      </c>
      <c r="E143" s="46" t="s">
        <v>44</v>
      </c>
      <c r="F143" s="47" t="s">
        <v>13</v>
      </c>
      <c r="G143" s="203">
        <f>IF(O139="","",O139)</f>
        <v>5</v>
      </c>
      <c r="H143" s="205"/>
      <c r="I143" s="207">
        <f>IF(M139="","",M139)</f>
        <v>6</v>
      </c>
      <c r="J143" s="209">
        <f>IF(O141="","",O141)</f>
        <v>2</v>
      </c>
      <c r="K143" s="205"/>
      <c r="L143" s="211">
        <f>IF(M141="","",M141)</f>
        <v>6</v>
      </c>
      <c r="M143" s="213"/>
      <c r="N143" s="214"/>
      <c r="O143" s="215"/>
      <c r="P143" s="235"/>
      <c r="Q143" s="205"/>
      <c r="R143" s="237"/>
      <c r="S143" s="203">
        <v>0</v>
      </c>
      <c r="T143" s="205"/>
      <c r="U143" s="239">
        <v>2</v>
      </c>
      <c r="V143" s="241">
        <v>3</v>
      </c>
      <c r="W143" s="66"/>
      <c r="X143" s="67">
        <f>IF(M139="","",IF(O139&gt;M139,1,0))</f>
        <v>0</v>
      </c>
      <c r="Y143" s="67">
        <f>IF(M141="","",IF(O141&gt;M141,1,0))</f>
        <v>0</v>
      </c>
      <c r="Z143" s="67" t="str">
        <f>IF(P143="","",IF(P143&gt;R143,1,0))</f>
        <v/>
      </c>
      <c r="AA143" s="66"/>
      <c r="AB143" s="68">
        <f>O139+O141+P143</f>
        <v>7</v>
      </c>
      <c r="AC143" s="199">
        <f>AB143-AB144</f>
        <v>-5</v>
      </c>
    </row>
    <row r="144" spans="1:29" s="14" customFormat="1" ht="18.75" customHeight="1" x14ac:dyDescent="0.15">
      <c r="A144" s="71"/>
      <c r="B144" s="202"/>
      <c r="C144" s="43" t="s">
        <v>88</v>
      </c>
      <c r="D144" s="45" t="s">
        <v>14</v>
      </c>
      <c r="E144" s="46" t="s">
        <v>44</v>
      </c>
      <c r="F144" s="47" t="s">
        <v>13</v>
      </c>
      <c r="G144" s="204"/>
      <c r="H144" s="206"/>
      <c r="I144" s="208"/>
      <c r="J144" s="210"/>
      <c r="K144" s="206"/>
      <c r="L144" s="212"/>
      <c r="M144" s="216"/>
      <c r="N144" s="217"/>
      <c r="O144" s="218"/>
      <c r="P144" s="236"/>
      <c r="Q144" s="206"/>
      <c r="R144" s="238"/>
      <c r="S144" s="204"/>
      <c r="T144" s="206"/>
      <c r="U144" s="240"/>
      <c r="V144" s="242"/>
      <c r="W144" s="66"/>
      <c r="X144" s="69">
        <f>IF(M139="","",IF(M139&gt;O139,1,0))</f>
        <v>1</v>
      </c>
      <c r="Y144" s="69">
        <f>IF(M141="","",IF(M141&gt;O141,1,0))</f>
        <v>1</v>
      </c>
      <c r="Z144" s="69" t="str">
        <f>IF(P143="","",IF(R143&gt;P143,1,0))</f>
        <v/>
      </c>
      <c r="AA144" s="66"/>
      <c r="AB144" s="70">
        <f>M139+M141+R143</f>
        <v>12</v>
      </c>
      <c r="AC144" s="200"/>
    </row>
    <row r="145" spans="1:29" s="14" customFormat="1" ht="18.75" customHeight="1" x14ac:dyDescent="0.15">
      <c r="A145" s="71"/>
      <c r="B145" s="201">
        <v>4</v>
      </c>
      <c r="C145" s="48"/>
      <c r="D145" s="36"/>
      <c r="E145" s="37"/>
      <c r="F145" s="38"/>
      <c r="G145" s="219" t="str">
        <f>IF(R139="","",R139)</f>
        <v/>
      </c>
      <c r="H145" s="221"/>
      <c r="I145" s="225" t="str">
        <f>IF(P139="","",P139)</f>
        <v/>
      </c>
      <c r="J145" s="219" t="str">
        <f>IF(R141="","",R141)</f>
        <v/>
      </c>
      <c r="K145" s="221"/>
      <c r="L145" s="225" t="str">
        <f>IF(P141="","",P141)</f>
        <v/>
      </c>
      <c r="M145" s="219" t="str">
        <f>IF(R143="","",R143)</f>
        <v/>
      </c>
      <c r="N145" s="221"/>
      <c r="O145" s="225" t="str">
        <f>IF(P143="","",P143)</f>
        <v/>
      </c>
      <c r="P145" s="227"/>
      <c r="Q145" s="228"/>
      <c r="R145" s="229"/>
      <c r="S145" s="219" t="str">
        <f t="shared" ref="S145" si="20">IF(C145="","",SUM(X145:Z145))</f>
        <v/>
      </c>
      <c r="T145" s="221"/>
      <c r="U145" s="225" t="str">
        <f t="shared" ref="U145" si="21">IF(C145="","",SUM(X146:Z146))</f>
        <v/>
      </c>
      <c r="V145" s="233"/>
      <c r="W145" s="66"/>
      <c r="X145" s="67" t="str">
        <f>IF(P139="","",IF(R139&gt;P139,1,0))</f>
        <v/>
      </c>
      <c r="Y145" s="67" t="str">
        <f>IF(P141="","",IF(R141&gt;P141,1,0))</f>
        <v/>
      </c>
      <c r="Z145" s="67" t="str">
        <f>IF(P143="","",IF(R143&gt;P143,1,0))</f>
        <v/>
      </c>
      <c r="AA145" s="66"/>
      <c r="AB145" s="68">
        <f>R139+R141+R143</f>
        <v>0</v>
      </c>
      <c r="AC145" s="199">
        <f>AB145-AB146</f>
        <v>0</v>
      </c>
    </row>
    <row r="146" spans="1:29" s="14" customFormat="1" ht="18.75" customHeight="1" x14ac:dyDescent="0.15">
      <c r="A146" s="71"/>
      <c r="B146" s="202"/>
      <c r="C146" s="44"/>
      <c r="D146" s="40"/>
      <c r="E146" s="41"/>
      <c r="F146" s="42"/>
      <c r="G146" s="220"/>
      <c r="H146" s="222"/>
      <c r="I146" s="226"/>
      <c r="J146" s="220"/>
      <c r="K146" s="222"/>
      <c r="L146" s="226"/>
      <c r="M146" s="220"/>
      <c r="N146" s="222"/>
      <c r="O146" s="226"/>
      <c r="P146" s="230"/>
      <c r="Q146" s="231"/>
      <c r="R146" s="232"/>
      <c r="S146" s="220"/>
      <c r="T146" s="222"/>
      <c r="U146" s="226"/>
      <c r="V146" s="234"/>
      <c r="W146" s="66"/>
      <c r="X146" s="69" t="str">
        <f>IF(P139="","",IF(P139&gt;R139,1,0))</f>
        <v/>
      </c>
      <c r="Y146" s="69" t="str">
        <f>IF(P141="","",IF(P141&gt;R141,1,0))</f>
        <v/>
      </c>
      <c r="Z146" s="69" t="str">
        <f>IF(P143="","",IF(P143&gt;R143,1,0))</f>
        <v/>
      </c>
      <c r="AA146" s="66"/>
      <c r="AB146" s="70">
        <f>P139+P141+P143</f>
        <v>0</v>
      </c>
      <c r="AC146" s="200"/>
    </row>
    <row r="147" spans="1:29" s="14" customFormat="1" ht="31.5" customHeight="1" x14ac:dyDescent="0.2">
      <c r="A147" s="71"/>
      <c r="B147" s="64"/>
      <c r="C147" s="54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6"/>
      <c r="AA147" s="66"/>
      <c r="AB147" s="66"/>
      <c r="AC147" s="66"/>
    </row>
    <row r="148" spans="1:29" s="14" customFormat="1" ht="18.75" customHeight="1" x14ac:dyDescent="0.15">
      <c r="A148" s="71">
        <v>4</v>
      </c>
      <c r="B148" s="245" t="s">
        <v>62</v>
      </c>
      <c r="C148" s="246"/>
      <c r="D148" s="246"/>
      <c r="E148" s="246"/>
      <c r="F148" s="247"/>
      <c r="G148" s="251" t="str">
        <f>IF(C150="","",LEFT(C150,FIND("　",C150,1)-1))</f>
        <v>石田</v>
      </c>
      <c r="H148" s="252"/>
      <c r="I148" s="253"/>
      <c r="J148" s="251" t="str">
        <f>IF(C152="","",LEFT(C152,FIND("　",C152)-1))</f>
        <v>大石</v>
      </c>
      <c r="K148" s="252"/>
      <c r="L148" s="252"/>
      <c r="M148" s="251" t="str">
        <f>IF(C154="","",LEFT(C154,FIND("　",C154)-1))</f>
        <v>小山</v>
      </c>
      <c r="N148" s="252"/>
      <c r="O148" s="252"/>
      <c r="P148" s="251" t="str">
        <f>IF(C156="","",LEFT(C156,FIND("　",C156)-1))</f>
        <v/>
      </c>
      <c r="Q148" s="252"/>
      <c r="R148" s="253"/>
      <c r="S148" s="254" t="s">
        <v>32</v>
      </c>
      <c r="T148" s="255"/>
      <c r="U148" s="255"/>
      <c r="V148" s="258" t="s">
        <v>16</v>
      </c>
      <c r="W148" s="66"/>
      <c r="X148" s="67" t="s">
        <v>33</v>
      </c>
      <c r="Y148" s="67" t="s">
        <v>33</v>
      </c>
      <c r="Z148" s="67" t="s">
        <v>33</v>
      </c>
      <c r="AA148" s="66"/>
      <c r="AB148" s="68" t="s">
        <v>35</v>
      </c>
      <c r="AC148" s="260" t="s">
        <v>37</v>
      </c>
    </row>
    <row r="149" spans="1:29" s="14" customFormat="1" ht="18.75" customHeight="1" x14ac:dyDescent="0.15">
      <c r="A149" s="71"/>
      <c r="B149" s="248"/>
      <c r="C149" s="249"/>
      <c r="D149" s="249"/>
      <c r="E149" s="249"/>
      <c r="F149" s="250"/>
      <c r="G149" s="262" t="str">
        <f>IF(C151="","",LEFT(C151,FIND("　",C151,1)-1))</f>
        <v>徳沢</v>
      </c>
      <c r="H149" s="263"/>
      <c r="I149" s="264"/>
      <c r="J149" s="262" t="str">
        <f>IF(C153="","",LEFT(C153,FIND("　",C153)-1))</f>
        <v>森下</v>
      </c>
      <c r="K149" s="263"/>
      <c r="L149" s="263"/>
      <c r="M149" s="262" t="str">
        <f>IF(C155="","",LEFT(C155,FIND("　",C155)-1))</f>
        <v>野村</v>
      </c>
      <c r="N149" s="263"/>
      <c r="O149" s="263"/>
      <c r="P149" s="262" t="str">
        <f>IF(C157="","",LEFT(C157,FIND("　",C157)-1))</f>
        <v/>
      </c>
      <c r="Q149" s="263"/>
      <c r="R149" s="264"/>
      <c r="S149" s="256"/>
      <c r="T149" s="257"/>
      <c r="U149" s="257"/>
      <c r="V149" s="259"/>
      <c r="W149" s="66"/>
      <c r="X149" s="69" t="s">
        <v>34</v>
      </c>
      <c r="Y149" s="69" t="s">
        <v>34</v>
      </c>
      <c r="Z149" s="69" t="s">
        <v>34</v>
      </c>
      <c r="AA149" s="66"/>
      <c r="AB149" s="70" t="s">
        <v>36</v>
      </c>
      <c r="AC149" s="261"/>
    </row>
    <row r="150" spans="1:29" s="14" customFormat="1" ht="18.75" customHeight="1" x14ac:dyDescent="0.15">
      <c r="A150" s="71"/>
      <c r="B150" s="201">
        <v>1</v>
      </c>
      <c r="C150" s="35" t="s">
        <v>70</v>
      </c>
      <c r="D150" s="36" t="s">
        <v>14</v>
      </c>
      <c r="E150" s="37" t="s">
        <v>43</v>
      </c>
      <c r="F150" s="38" t="s">
        <v>13</v>
      </c>
      <c r="G150" s="213"/>
      <c r="H150" s="214"/>
      <c r="I150" s="214"/>
      <c r="J150" s="235">
        <v>6</v>
      </c>
      <c r="K150" s="205"/>
      <c r="L150" s="243">
        <v>3</v>
      </c>
      <c r="M150" s="235">
        <v>6</v>
      </c>
      <c r="N150" s="205"/>
      <c r="O150" s="243">
        <v>2</v>
      </c>
      <c r="P150" s="235"/>
      <c r="Q150" s="205"/>
      <c r="R150" s="237"/>
      <c r="S150" s="203">
        <v>2</v>
      </c>
      <c r="T150" s="205"/>
      <c r="U150" s="239">
        <v>0</v>
      </c>
      <c r="V150" s="241">
        <v>1</v>
      </c>
      <c r="W150" s="66"/>
      <c r="X150" s="67">
        <f>IF(J150="","",IF(J150&gt;L150,1,0))</f>
        <v>1</v>
      </c>
      <c r="Y150" s="67">
        <f>IF(M150="","",IF(M150&gt;O150,1,0))</f>
        <v>1</v>
      </c>
      <c r="Z150" s="67" t="str">
        <f>IF(P150="","",IF(P150&gt;R150,1,0))</f>
        <v/>
      </c>
      <c r="AA150" s="66"/>
      <c r="AB150" s="68">
        <f>J150+M150+P150</f>
        <v>12</v>
      </c>
      <c r="AC150" s="199">
        <f>AB150-AB151</f>
        <v>7</v>
      </c>
    </row>
    <row r="151" spans="1:29" s="14" customFormat="1" ht="18.75" customHeight="1" x14ac:dyDescent="0.15">
      <c r="A151" s="71"/>
      <c r="B151" s="202"/>
      <c r="C151" s="39" t="s">
        <v>173</v>
      </c>
      <c r="D151" s="40" t="s">
        <v>14</v>
      </c>
      <c r="E151" s="41" t="s">
        <v>43</v>
      </c>
      <c r="F151" s="42" t="s">
        <v>13</v>
      </c>
      <c r="G151" s="216"/>
      <c r="H151" s="217"/>
      <c r="I151" s="217"/>
      <c r="J151" s="236"/>
      <c r="K151" s="206"/>
      <c r="L151" s="244"/>
      <c r="M151" s="236"/>
      <c r="N151" s="206"/>
      <c r="O151" s="244"/>
      <c r="P151" s="236"/>
      <c r="Q151" s="206"/>
      <c r="R151" s="238"/>
      <c r="S151" s="204"/>
      <c r="T151" s="206"/>
      <c r="U151" s="240"/>
      <c r="V151" s="242"/>
      <c r="W151" s="66"/>
      <c r="X151" s="69">
        <f>IF(J150="","",IF(J150&lt;L150,1,0))</f>
        <v>0</v>
      </c>
      <c r="Y151" s="69">
        <f>IF(M150="","",IF(M150&lt;O150,1,0))</f>
        <v>0</v>
      </c>
      <c r="Z151" s="69" t="str">
        <f>IF(P150="","",IF(P150&lt;R150,1,0))</f>
        <v/>
      </c>
      <c r="AA151" s="66"/>
      <c r="AB151" s="70">
        <f>L150+O150+R150</f>
        <v>5</v>
      </c>
      <c r="AC151" s="200"/>
    </row>
    <row r="152" spans="1:29" s="14" customFormat="1" ht="18.75" customHeight="1" x14ac:dyDescent="0.15">
      <c r="A152" s="71"/>
      <c r="B152" s="201">
        <v>2</v>
      </c>
      <c r="C152" s="48" t="s">
        <v>116</v>
      </c>
      <c r="D152" s="36" t="s">
        <v>14</v>
      </c>
      <c r="E152" s="37" t="s">
        <v>42</v>
      </c>
      <c r="F152" s="38" t="s">
        <v>13</v>
      </c>
      <c r="G152" s="203">
        <f>IF(L150="","",L150)</f>
        <v>3</v>
      </c>
      <c r="H152" s="205"/>
      <c r="I152" s="239">
        <f>IF(J150="","",J150)</f>
        <v>6</v>
      </c>
      <c r="J152" s="213"/>
      <c r="K152" s="214"/>
      <c r="L152" s="214"/>
      <c r="M152" s="235">
        <v>6</v>
      </c>
      <c r="N152" s="205"/>
      <c r="O152" s="243">
        <v>0</v>
      </c>
      <c r="P152" s="235"/>
      <c r="Q152" s="205"/>
      <c r="R152" s="237"/>
      <c r="S152" s="203">
        <v>1</v>
      </c>
      <c r="T152" s="205"/>
      <c r="U152" s="239">
        <v>1</v>
      </c>
      <c r="V152" s="241">
        <v>2</v>
      </c>
      <c r="W152" s="66"/>
      <c r="X152" s="67">
        <f>IF(J150="","",IF(L150&gt;J150,1,0))</f>
        <v>0</v>
      </c>
      <c r="Y152" s="67">
        <f>IF(M152="","",IF(M152&gt;O152,1,0))</f>
        <v>1</v>
      </c>
      <c r="Z152" s="67" t="str">
        <f>IF(P152="","",IF(P152&gt;R152,1,0))</f>
        <v/>
      </c>
      <c r="AA152" s="66"/>
      <c r="AB152" s="68">
        <f>L150+M152+P152</f>
        <v>9</v>
      </c>
      <c r="AC152" s="199">
        <f>AB152-AB153</f>
        <v>3</v>
      </c>
    </row>
    <row r="153" spans="1:29" s="14" customFormat="1" ht="18.75" customHeight="1" x14ac:dyDescent="0.15">
      <c r="A153" s="71"/>
      <c r="B153" s="202"/>
      <c r="C153" s="44" t="s">
        <v>169</v>
      </c>
      <c r="D153" s="40" t="s">
        <v>14</v>
      </c>
      <c r="E153" s="41" t="s">
        <v>44</v>
      </c>
      <c r="F153" s="42" t="s">
        <v>13</v>
      </c>
      <c r="G153" s="204"/>
      <c r="H153" s="206"/>
      <c r="I153" s="240"/>
      <c r="J153" s="216"/>
      <c r="K153" s="217"/>
      <c r="L153" s="217"/>
      <c r="M153" s="236"/>
      <c r="N153" s="206"/>
      <c r="O153" s="244"/>
      <c r="P153" s="236"/>
      <c r="Q153" s="206"/>
      <c r="R153" s="238"/>
      <c r="S153" s="204"/>
      <c r="T153" s="206"/>
      <c r="U153" s="240"/>
      <c r="V153" s="242"/>
      <c r="W153" s="66"/>
      <c r="X153" s="69">
        <f>IF(J150="","",IF(J150&gt;L150,1,0))</f>
        <v>1</v>
      </c>
      <c r="Y153" s="69">
        <f>IF(M152="","",IF(O152&gt;M152,1,0))</f>
        <v>0</v>
      </c>
      <c r="Z153" s="69" t="str">
        <f>IF(P152="","",IF(R152&gt;P152,1,0))</f>
        <v/>
      </c>
      <c r="AA153" s="66"/>
      <c r="AB153" s="70">
        <f>J150+O152+R152</f>
        <v>6</v>
      </c>
      <c r="AC153" s="200"/>
    </row>
    <row r="154" spans="1:29" s="14" customFormat="1" ht="18.75" customHeight="1" x14ac:dyDescent="0.15">
      <c r="A154" s="71"/>
      <c r="B154" s="201">
        <v>3</v>
      </c>
      <c r="C154" s="43" t="s">
        <v>170</v>
      </c>
      <c r="D154" s="45" t="s">
        <v>14</v>
      </c>
      <c r="E154" s="46" t="s">
        <v>61</v>
      </c>
      <c r="F154" s="47" t="s">
        <v>13</v>
      </c>
      <c r="G154" s="203">
        <f>IF(O150="","",O150)</f>
        <v>2</v>
      </c>
      <c r="H154" s="205"/>
      <c r="I154" s="207">
        <f>IF(M150="","",M150)</f>
        <v>6</v>
      </c>
      <c r="J154" s="209">
        <f>IF(O152="","",O152)</f>
        <v>0</v>
      </c>
      <c r="K154" s="205"/>
      <c r="L154" s="211">
        <f>IF(M152="","",M152)</f>
        <v>6</v>
      </c>
      <c r="M154" s="213"/>
      <c r="N154" s="214"/>
      <c r="O154" s="215"/>
      <c r="P154" s="235"/>
      <c r="Q154" s="205"/>
      <c r="R154" s="237"/>
      <c r="S154" s="203">
        <v>0</v>
      </c>
      <c r="T154" s="205"/>
      <c r="U154" s="239">
        <v>2</v>
      </c>
      <c r="V154" s="241">
        <v>3</v>
      </c>
      <c r="W154" s="66"/>
      <c r="X154" s="67">
        <f>IF(M150="","",IF(O150&gt;M150,1,0))</f>
        <v>0</v>
      </c>
      <c r="Y154" s="67">
        <f>IF(M152="","",IF(O152&gt;M152,1,0))</f>
        <v>0</v>
      </c>
      <c r="Z154" s="67" t="str">
        <f>IF(P154="","",IF(P154&gt;R154,1,0))</f>
        <v/>
      </c>
      <c r="AA154" s="66"/>
      <c r="AB154" s="68">
        <f>O150+O152+P154</f>
        <v>2</v>
      </c>
      <c r="AC154" s="199">
        <f>AB154-AB155</f>
        <v>-10</v>
      </c>
    </row>
    <row r="155" spans="1:29" s="14" customFormat="1" ht="18.75" customHeight="1" x14ac:dyDescent="0.15">
      <c r="A155" s="71"/>
      <c r="B155" s="202"/>
      <c r="C155" s="43" t="s">
        <v>102</v>
      </c>
      <c r="D155" s="45" t="s">
        <v>14</v>
      </c>
      <c r="E155" s="46" t="s">
        <v>43</v>
      </c>
      <c r="F155" s="47" t="s">
        <v>13</v>
      </c>
      <c r="G155" s="204"/>
      <c r="H155" s="206"/>
      <c r="I155" s="208"/>
      <c r="J155" s="210"/>
      <c r="K155" s="206"/>
      <c r="L155" s="212"/>
      <c r="M155" s="216"/>
      <c r="N155" s="217"/>
      <c r="O155" s="218"/>
      <c r="P155" s="236"/>
      <c r="Q155" s="206"/>
      <c r="R155" s="238"/>
      <c r="S155" s="204"/>
      <c r="T155" s="206"/>
      <c r="U155" s="240"/>
      <c r="V155" s="242"/>
      <c r="W155" s="66"/>
      <c r="X155" s="69">
        <f>IF(M150="","",IF(M150&gt;O150,1,0))</f>
        <v>1</v>
      </c>
      <c r="Y155" s="69">
        <f>IF(M152="","",IF(M152&gt;O152,1,0))</f>
        <v>1</v>
      </c>
      <c r="Z155" s="69" t="str">
        <f>IF(P154="","",IF(R154&gt;P154,1,0))</f>
        <v/>
      </c>
      <c r="AA155" s="66"/>
      <c r="AB155" s="70">
        <f>M150+M152+R154</f>
        <v>12</v>
      </c>
      <c r="AC155" s="200"/>
    </row>
    <row r="156" spans="1:29" s="14" customFormat="1" ht="18.75" customHeight="1" x14ac:dyDescent="0.15">
      <c r="A156" s="71"/>
      <c r="B156" s="201">
        <v>4</v>
      </c>
      <c r="C156" s="48"/>
      <c r="D156" s="36"/>
      <c r="E156" s="37"/>
      <c r="F156" s="38"/>
      <c r="G156" s="219" t="str">
        <f>IF(R150="","",R150)</f>
        <v/>
      </c>
      <c r="H156" s="221"/>
      <c r="I156" s="223" t="str">
        <f>IF(P150="","",P150)</f>
        <v/>
      </c>
      <c r="J156" s="219" t="str">
        <f>IF(R152="","",R152)</f>
        <v/>
      </c>
      <c r="K156" s="221"/>
      <c r="L156" s="223" t="str">
        <f>IF(P152="","",P152)</f>
        <v/>
      </c>
      <c r="M156" s="219" t="str">
        <f>IF(R154="","",R154)</f>
        <v/>
      </c>
      <c r="N156" s="221"/>
      <c r="O156" s="225" t="str">
        <f>IF(P154="","",P154)</f>
        <v/>
      </c>
      <c r="P156" s="227"/>
      <c r="Q156" s="228"/>
      <c r="R156" s="229"/>
      <c r="S156" s="219" t="str">
        <f t="shared" ref="S156" si="22">IF(C156="","",SUM(X156:Z156))</f>
        <v/>
      </c>
      <c r="T156" s="221"/>
      <c r="U156" s="223" t="str">
        <f t="shared" ref="U156" si="23">IF(C156="","",SUM(X157:Z157))</f>
        <v/>
      </c>
      <c r="V156" s="233"/>
      <c r="W156" s="66"/>
      <c r="X156" s="67" t="str">
        <f>IF(P150="","",IF(R150&gt;P150,1,0))</f>
        <v/>
      </c>
      <c r="Y156" s="67" t="str">
        <f>IF(P152="","",IF(R152&gt;P152,1,0))</f>
        <v/>
      </c>
      <c r="Z156" s="67" t="str">
        <f>IF(P154="","",IF(R154&gt;P154,1,0))</f>
        <v/>
      </c>
      <c r="AA156" s="66"/>
      <c r="AB156" s="68">
        <f>R150+R152+R154</f>
        <v>0</v>
      </c>
      <c r="AC156" s="199">
        <f>AB156-AB157</f>
        <v>0</v>
      </c>
    </row>
    <row r="157" spans="1:29" s="14" customFormat="1" ht="18.75" customHeight="1" x14ac:dyDescent="0.15">
      <c r="A157" s="71"/>
      <c r="B157" s="202"/>
      <c r="C157" s="44"/>
      <c r="D157" s="40"/>
      <c r="E157" s="41"/>
      <c r="F157" s="42"/>
      <c r="G157" s="220"/>
      <c r="H157" s="222"/>
      <c r="I157" s="224"/>
      <c r="J157" s="220"/>
      <c r="K157" s="222"/>
      <c r="L157" s="224"/>
      <c r="M157" s="220"/>
      <c r="N157" s="222"/>
      <c r="O157" s="226"/>
      <c r="P157" s="230"/>
      <c r="Q157" s="231"/>
      <c r="R157" s="232"/>
      <c r="S157" s="220"/>
      <c r="T157" s="222"/>
      <c r="U157" s="224"/>
      <c r="V157" s="234"/>
      <c r="W157" s="66"/>
      <c r="X157" s="69" t="str">
        <f>IF(P150="","",IF(P150&gt;R150,1,0))</f>
        <v/>
      </c>
      <c r="Y157" s="69" t="str">
        <f>IF(P152="","",IF(P152&gt;R152,1,0))</f>
        <v/>
      </c>
      <c r="Z157" s="69" t="str">
        <f>IF(P154="","",IF(P154&gt;R154,1,0))</f>
        <v/>
      </c>
      <c r="AA157" s="66"/>
      <c r="AB157" s="70">
        <f>P150+P152+P154</f>
        <v>0</v>
      </c>
      <c r="AC157" s="200"/>
    </row>
    <row r="158" spans="1:29" s="14" customFormat="1" ht="31.5" customHeight="1" x14ac:dyDescent="0.2">
      <c r="A158" s="71"/>
      <c r="B158" s="64"/>
      <c r="C158" s="54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6"/>
      <c r="AA158" s="66"/>
      <c r="AB158" s="66"/>
      <c r="AC158" s="66"/>
    </row>
    <row r="159" spans="1:29" s="14" customFormat="1" ht="18.75" customHeight="1" x14ac:dyDescent="0.15">
      <c r="A159" s="71">
        <v>5</v>
      </c>
      <c r="B159" s="245" t="s">
        <v>63</v>
      </c>
      <c r="C159" s="246"/>
      <c r="D159" s="246"/>
      <c r="E159" s="246"/>
      <c r="F159" s="247"/>
      <c r="G159" s="251" t="str">
        <f>IF(C161="","",LEFT(C161,FIND("　",C161,1)-1))</f>
        <v>宮崎</v>
      </c>
      <c r="H159" s="252"/>
      <c r="I159" s="253"/>
      <c r="J159" s="251" t="str">
        <f>IF(C163="","",LEFT(C163,FIND("　",C163)-1))</f>
        <v>市原</v>
      </c>
      <c r="K159" s="252"/>
      <c r="L159" s="252"/>
      <c r="M159" s="251" t="str">
        <f>IF(C165="","",LEFT(C165,FIND("　",C165)-1))</f>
        <v>木村</v>
      </c>
      <c r="N159" s="252"/>
      <c r="O159" s="252"/>
      <c r="P159" s="251" t="str">
        <f>IF(C167="","",LEFT(C167,FIND("　",C167)-1))</f>
        <v/>
      </c>
      <c r="Q159" s="252"/>
      <c r="R159" s="253"/>
      <c r="S159" s="254" t="s">
        <v>32</v>
      </c>
      <c r="T159" s="255"/>
      <c r="U159" s="255"/>
      <c r="V159" s="258" t="s">
        <v>16</v>
      </c>
      <c r="W159" s="66"/>
      <c r="X159" s="67" t="s">
        <v>33</v>
      </c>
      <c r="Y159" s="67" t="s">
        <v>33</v>
      </c>
      <c r="Z159" s="67" t="s">
        <v>33</v>
      </c>
      <c r="AA159" s="66"/>
      <c r="AB159" s="68" t="s">
        <v>35</v>
      </c>
      <c r="AC159" s="260" t="s">
        <v>37</v>
      </c>
    </row>
    <row r="160" spans="1:29" s="14" customFormat="1" ht="18.75" customHeight="1" x14ac:dyDescent="0.15">
      <c r="A160" s="71"/>
      <c r="B160" s="248"/>
      <c r="C160" s="249"/>
      <c r="D160" s="249"/>
      <c r="E160" s="249"/>
      <c r="F160" s="250"/>
      <c r="G160" s="262" t="str">
        <f>IF(C162="","",LEFT(C162,FIND("　",C162,1)-1))</f>
        <v>永田</v>
      </c>
      <c r="H160" s="263"/>
      <c r="I160" s="264"/>
      <c r="J160" s="262" t="str">
        <f>IF(C164="","",LEFT(C164,FIND("　",C164)-1))</f>
        <v>岡崎</v>
      </c>
      <c r="K160" s="263"/>
      <c r="L160" s="263"/>
      <c r="M160" s="262" t="str">
        <f>IF(C166="","",LEFT(C166,FIND("　",C166)-1))</f>
        <v>唐松</v>
      </c>
      <c r="N160" s="263"/>
      <c r="O160" s="263"/>
      <c r="P160" s="262" t="str">
        <f>IF(C168="","",LEFT(C168,FIND("　",C168)-1))</f>
        <v/>
      </c>
      <c r="Q160" s="263"/>
      <c r="R160" s="264"/>
      <c r="S160" s="256"/>
      <c r="T160" s="257"/>
      <c r="U160" s="257"/>
      <c r="V160" s="259"/>
      <c r="W160" s="66"/>
      <c r="X160" s="69" t="s">
        <v>34</v>
      </c>
      <c r="Y160" s="69" t="s">
        <v>34</v>
      </c>
      <c r="Z160" s="69" t="s">
        <v>34</v>
      </c>
      <c r="AA160" s="66"/>
      <c r="AB160" s="70" t="s">
        <v>36</v>
      </c>
      <c r="AC160" s="261"/>
    </row>
    <row r="161" spans="1:29" s="14" customFormat="1" ht="18.75" customHeight="1" x14ac:dyDescent="0.15">
      <c r="A161" s="71"/>
      <c r="B161" s="201">
        <v>1</v>
      </c>
      <c r="C161" s="35" t="s">
        <v>112</v>
      </c>
      <c r="D161" s="36" t="s">
        <v>14</v>
      </c>
      <c r="E161" s="37" t="s">
        <v>43</v>
      </c>
      <c r="F161" s="38" t="s">
        <v>13</v>
      </c>
      <c r="G161" s="213"/>
      <c r="H161" s="214"/>
      <c r="I161" s="214"/>
      <c r="J161" s="235">
        <v>7</v>
      </c>
      <c r="K161" s="205"/>
      <c r="L161" s="243">
        <v>8</v>
      </c>
      <c r="M161" s="235">
        <v>6</v>
      </c>
      <c r="N161" s="205"/>
      <c r="O161" s="243">
        <v>0</v>
      </c>
      <c r="P161" s="235"/>
      <c r="Q161" s="205"/>
      <c r="R161" s="237"/>
      <c r="S161" s="203">
        <v>1</v>
      </c>
      <c r="T161" s="205"/>
      <c r="U161" s="239">
        <v>1</v>
      </c>
      <c r="V161" s="241">
        <v>2</v>
      </c>
      <c r="W161" s="66"/>
      <c r="X161" s="67">
        <f>IF(J161="","",IF(J161&gt;L161,1,0))</f>
        <v>0</v>
      </c>
      <c r="Y161" s="67">
        <f>IF(M161="","",IF(M161&gt;O161,1,0))</f>
        <v>1</v>
      </c>
      <c r="Z161" s="67" t="str">
        <f>IF(P161="","",IF(P161&gt;R161,1,0))</f>
        <v/>
      </c>
      <c r="AA161" s="66"/>
      <c r="AB161" s="68">
        <f>J161+M161+P161</f>
        <v>13</v>
      </c>
      <c r="AC161" s="199">
        <f>AB161-AB162</f>
        <v>5</v>
      </c>
    </row>
    <row r="162" spans="1:29" s="14" customFormat="1" ht="18.75" customHeight="1" x14ac:dyDescent="0.15">
      <c r="A162" s="71"/>
      <c r="B162" s="202"/>
      <c r="C162" s="39" t="s">
        <v>113</v>
      </c>
      <c r="D162" s="40" t="s">
        <v>14</v>
      </c>
      <c r="E162" s="41" t="s">
        <v>43</v>
      </c>
      <c r="F162" s="42" t="s">
        <v>13</v>
      </c>
      <c r="G162" s="216"/>
      <c r="H162" s="217"/>
      <c r="I162" s="217"/>
      <c r="J162" s="236"/>
      <c r="K162" s="206"/>
      <c r="L162" s="244"/>
      <c r="M162" s="236"/>
      <c r="N162" s="206"/>
      <c r="O162" s="244"/>
      <c r="P162" s="236"/>
      <c r="Q162" s="206"/>
      <c r="R162" s="238"/>
      <c r="S162" s="204"/>
      <c r="T162" s="206"/>
      <c r="U162" s="240"/>
      <c r="V162" s="242"/>
      <c r="W162" s="66"/>
      <c r="X162" s="69">
        <f>IF(J161="","",IF(J161&lt;L161,1,0))</f>
        <v>1</v>
      </c>
      <c r="Y162" s="69">
        <f>IF(M161="","",IF(M161&lt;O161,1,0))</f>
        <v>0</v>
      </c>
      <c r="Z162" s="69" t="str">
        <f>IF(P161="","",IF(P161&lt;R161,1,0))</f>
        <v/>
      </c>
      <c r="AA162" s="66"/>
      <c r="AB162" s="70">
        <f>L161+O161+R161</f>
        <v>8</v>
      </c>
      <c r="AC162" s="200"/>
    </row>
    <row r="163" spans="1:29" s="14" customFormat="1" ht="18.75" customHeight="1" x14ac:dyDescent="0.15">
      <c r="A163" s="71"/>
      <c r="B163" s="201">
        <v>2</v>
      </c>
      <c r="C163" s="48" t="s">
        <v>107</v>
      </c>
      <c r="D163" s="36" t="s">
        <v>14</v>
      </c>
      <c r="E163" s="37" t="s">
        <v>64</v>
      </c>
      <c r="F163" s="38" t="s">
        <v>13</v>
      </c>
      <c r="G163" s="203">
        <f>IF(L161="","",L161)</f>
        <v>8</v>
      </c>
      <c r="H163" s="205"/>
      <c r="I163" s="239">
        <f>IF(J161="","",J161)</f>
        <v>7</v>
      </c>
      <c r="J163" s="213"/>
      <c r="K163" s="214"/>
      <c r="L163" s="214"/>
      <c r="M163" s="235">
        <v>6</v>
      </c>
      <c r="N163" s="205"/>
      <c r="O163" s="243">
        <v>0</v>
      </c>
      <c r="P163" s="235"/>
      <c r="Q163" s="205"/>
      <c r="R163" s="237"/>
      <c r="S163" s="203">
        <v>2</v>
      </c>
      <c r="T163" s="205"/>
      <c r="U163" s="239">
        <v>0</v>
      </c>
      <c r="V163" s="241">
        <v>1</v>
      </c>
      <c r="W163" s="66"/>
      <c r="X163" s="67">
        <f>IF(J161="","",IF(L161&gt;J161,1,0))</f>
        <v>1</v>
      </c>
      <c r="Y163" s="67">
        <f>IF(M163="","",IF(M163&gt;O163,1,0))</f>
        <v>1</v>
      </c>
      <c r="Z163" s="67" t="str">
        <f>IF(P163="","",IF(P163&gt;R163,1,0))</f>
        <v/>
      </c>
      <c r="AA163" s="66"/>
      <c r="AB163" s="68">
        <f>L161+M163+P163</f>
        <v>14</v>
      </c>
      <c r="AC163" s="199">
        <f>AB163-AB164</f>
        <v>7</v>
      </c>
    </row>
    <row r="164" spans="1:29" s="14" customFormat="1" ht="18.75" customHeight="1" x14ac:dyDescent="0.15">
      <c r="A164" s="71"/>
      <c r="B164" s="202"/>
      <c r="C164" s="44" t="s">
        <v>106</v>
      </c>
      <c r="D164" s="40" t="s">
        <v>14</v>
      </c>
      <c r="E164" s="41" t="s">
        <v>42</v>
      </c>
      <c r="F164" s="42" t="s">
        <v>13</v>
      </c>
      <c r="G164" s="204"/>
      <c r="H164" s="206"/>
      <c r="I164" s="240"/>
      <c r="J164" s="216"/>
      <c r="K164" s="217"/>
      <c r="L164" s="217"/>
      <c r="M164" s="236"/>
      <c r="N164" s="206"/>
      <c r="O164" s="244"/>
      <c r="P164" s="236"/>
      <c r="Q164" s="206"/>
      <c r="R164" s="238"/>
      <c r="S164" s="204"/>
      <c r="T164" s="206"/>
      <c r="U164" s="240"/>
      <c r="V164" s="242"/>
      <c r="W164" s="66"/>
      <c r="X164" s="69">
        <f>IF(J161="","",IF(J161&gt;L161,1,0))</f>
        <v>0</v>
      </c>
      <c r="Y164" s="69">
        <f>IF(M163="","",IF(O163&gt;M163,1,0))</f>
        <v>0</v>
      </c>
      <c r="Z164" s="69" t="str">
        <f>IF(P163="","",IF(R163&gt;P163,1,0))</f>
        <v/>
      </c>
      <c r="AA164" s="66"/>
      <c r="AB164" s="70">
        <f>J161+O163+R163</f>
        <v>7</v>
      </c>
      <c r="AC164" s="200"/>
    </row>
    <row r="165" spans="1:29" s="14" customFormat="1" ht="18.75" customHeight="1" x14ac:dyDescent="0.15">
      <c r="A165" s="71"/>
      <c r="B165" s="201">
        <v>3</v>
      </c>
      <c r="C165" s="43" t="s">
        <v>114</v>
      </c>
      <c r="D165" s="45" t="s">
        <v>14</v>
      </c>
      <c r="E165" s="46" t="s">
        <v>43</v>
      </c>
      <c r="F165" s="47" t="s">
        <v>13</v>
      </c>
      <c r="G165" s="203">
        <f>IF(O161="","",O161)</f>
        <v>0</v>
      </c>
      <c r="H165" s="205"/>
      <c r="I165" s="207">
        <f>IF(M161="","",M161)</f>
        <v>6</v>
      </c>
      <c r="J165" s="209">
        <f>IF(O163="","",O163)</f>
        <v>0</v>
      </c>
      <c r="K165" s="205"/>
      <c r="L165" s="211">
        <f>IF(M163="","",M163)</f>
        <v>6</v>
      </c>
      <c r="M165" s="213"/>
      <c r="N165" s="214"/>
      <c r="O165" s="215"/>
      <c r="P165" s="235"/>
      <c r="Q165" s="205"/>
      <c r="R165" s="237"/>
      <c r="S165" s="203">
        <v>0</v>
      </c>
      <c r="T165" s="205"/>
      <c r="U165" s="239">
        <v>2</v>
      </c>
      <c r="V165" s="241" t="s">
        <v>224</v>
      </c>
      <c r="W165" s="66"/>
      <c r="X165" s="67">
        <f>IF(M161="","",IF(O161&gt;M161,1,0))</f>
        <v>0</v>
      </c>
      <c r="Y165" s="67">
        <f>IF(M163="","",IF(O163&gt;M163,1,0))</f>
        <v>0</v>
      </c>
      <c r="Z165" s="67" t="str">
        <f>IF(P165="","",IF(P165&gt;R165,1,0))</f>
        <v/>
      </c>
      <c r="AA165" s="66"/>
      <c r="AB165" s="68">
        <f>O161+O163+P165</f>
        <v>0</v>
      </c>
      <c r="AC165" s="199">
        <f>AB165-AB166</f>
        <v>-12</v>
      </c>
    </row>
    <row r="166" spans="1:29" s="14" customFormat="1" ht="18.75" customHeight="1" x14ac:dyDescent="0.15">
      <c r="A166" s="71"/>
      <c r="B166" s="202"/>
      <c r="C166" s="43" t="s">
        <v>115</v>
      </c>
      <c r="D166" s="45" t="s">
        <v>14</v>
      </c>
      <c r="E166" s="46" t="s">
        <v>44</v>
      </c>
      <c r="F166" s="47" t="s">
        <v>13</v>
      </c>
      <c r="G166" s="204"/>
      <c r="H166" s="206"/>
      <c r="I166" s="208"/>
      <c r="J166" s="210"/>
      <c r="K166" s="206"/>
      <c r="L166" s="212"/>
      <c r="M166" s="216"/>
      <c r="N166" s="217"/>
      <c r="O166" s="218"/>
      <c r="P166" s="236"/>
      <c r="Q166" s="206"/>
      <c r="R166" s="238"/>
      <c r="S166" s="204"/>
      <c r="T166" s="206"/>
      <c r="U166" s="240"/>
      <c r="V166" s="242"/>
      <c r="W166" s="66"/>
      <c r="X166" s="69">
        <f>IF(M161="","",IF(M161&gt;O161,1,0))</f>
        <v>1</v>
      </c>
      <c r="Y166" s="69">
        <f>IF(M163="","",IF(M163&gt;O163,1,0))</f>
        <v>1</v>
      </c>
      <c r="Z166" s="69" t="str">
        <f>IF(P165="","",IF(R165&gt;P165,1,0))</f>
        <v/>
      </c>
      <c r="AA166" s="66"/>
      <c r="AB166" s="70">
        <f>M161+M163+R165</f>
        <v>12</v>
      </c>
      <c r="AC166" s="200"/>
    </row>
    <row r="167" spans="1:29" s="14" customFormat="1" ht="18.75" customHeight="1" x14ac:dyDescent="0.15">
      <c r="A167" s="71"/>
      <c r="B167" s="201">
        <v>4</v>
      </c>
      <c r="C167" s="48"/>
      <c r="D167" s="36"/>
      <c r="E167" s="37"/>
      <c r="F167" s="38"/>
      <c r="G167" s="219" t="str">
        <f>IF(R161="","",R161)</f>
        <v/>
      </c>
      <c r="H167" s="221"/>
      <c r="I167" s="223" t="str">
        <f>IF(P161="","",P161)</f>
        <v/>
      </c>
      <c r="J167" s="219" t="str">
        <f>IF(R163="","",R163)</f>
        <v/>
      </c>
      <c r="K167" s="221"/>
      <c r="L167" s="223" t="str">
        <f>IF(P163="","",P163)</f>
        <v/>
      </c>
      <c r="M167" s="219" t="str">
        <f>IF(R165="","",R165)</f>
        <v/>
      </c>
      <c r="N167" s="221"/>
      <c r="O167" s="225" t="str">
        <f>IF(P165="","",P165)</f>
        <v/>
      </c>
      <c r="P167" s="227"/>
      <c r="Q167" s="228"/>
      <c r="R167" s="229"/>
      <c r="S167" s="219" t="str">
        <f t="shared" ref="S167" si="24">IF(C167="","",SUM(X167:Z167))</f>
        <v/>
      </c>
      <c r="T167" s="221"/>
      <c r="U167" s="223" t="str">
        <f t="shared" ref="U167" si="25">IF(C167="","",SUM(X168:Z168))</f>
        <v/>
      </c>
      <c r="V167" s="233"/>
      <c r="W167" s="66"/>
      <c r="X167" s="67" t="str">
        <f>IF(P161="","",IF(R161&gt;P161,1,0))</f>
        <v/>
      </c>
      <c r="Y167" s="67" t="str">
        <f>IF(P163="","",IF(R163&gt;P163,1,0))</f>
        <v/>
      </c>
      <c r="Z167" s="67" t="str">
        <f>IF(P165="","",IF(R165&gt;P165,1,0))</f>
        <v/>
      </c>
      <c r="AA167" s="66"/>
      <c r="AB167" s="68">
        <f>R161+R163+R165</f>
        <v>0</v>
      </c>
      <c r="AC167" s="199">
        <f>AB167-AB168</f>
        <v>0</v>
      </c>
    </row>
    <row r="168" spans="1:29" s="14" customFormat="1" ht="18.75" customHeight="1" x14ac:dyDescent="0.15">
      <c r="A168" s="71"/>
      <c r="B168" s="202"/>
      <c r="C168" s="44"/>
      <c r="D168" s="40"/>
      <c r="E168" s="41"/>
      <c r="F168" s="42"/>
      <c r="G168" s="220"/>
      <c r="H168" s="222"/>
      <c r="I168" s="224"/>
      <c r="J168" s="220"/>
      <c r="K168" s="222"/>
      <c r="L168" s="224"/>
      <c r="M168" s="220"/>
      <c r="N168" s="222"/>
      <c r="O168" s="226"/>
      <c r="P168" s="230"/>
      <c r="Q168" s="231"/>
      <c r="R168" s="232"/>
      <c r="S168" s="220"/>
      <c r="T168" s="222"/>
      <c r="U168" s="224"/>
      <c r="V168" s="234"/>
      <c r="W168" s="66"/>
      <c r="X168" s="69" t="str">
        <f>IF(P161="","",IF(P161&gt;R161,1,0))</f>
        <v/>
      </c>
      <c r="Y168" s="69" t="str">
        <f>IF(P163="","",IF(P163&gt;R163,1,0))</f>
        <v/>
      </c>
      <c r="Z168" s="69" t="str">
        <f>IF(P165="","",IF(P165&gt;R165,1,0))</f>
        <v/>
      </c>
      <c r="AA168" s="66"/>
      <c r="AB168" s="70">
        <f>P161+P163+P165</f>
        <v>0</v>
      </c>
      <c r="AC168" s="200"/>
    </row>
    <row r="169" spans="1:29" ht="18.75" customHeight="1" x14ac:dyDescent="0.15">
      <c r="A169" s="71"/>
      <c r="B169" s="59"/>
      <c r="C169" s="78"/>
      <c r="D169" s="78"/>
      <c r="E169" s="79"/>
      <c r="F169" s="80"/>
      <c r="G169" s="78"/>
      <c r="H169" s="81"/>
      <c r="I169" s="81"/>
      <c r="J169" s="78"/>
      <c r="K169" s="78"/>
      <c r="L169" s="78"/>
      <c r="M169" s="78"/>
      <c r="N169" s="78"/>
      <c r="O169" s="79"/>
      <c r="P169" s="79"/>
      <c r="Q169" s="79"/>
      <c r="R169" s="79"/>
      <c r="S169" s="78"/>
      <c r="T169" s="78"/>
      <c r="U169" s="79"/>
      <c r="V169" s="78"/>
      <c r="W169" s="78"/>
      <c r="X169" s="78"/>
      <c r="Y169" s="78"/>
      <c r="Z169" s="78"/>
      <c r="AA169" s="78"/>
      <c r="AB169" s="78"/>
      <c r="AC169" s="78"/>
    </row>
  </sheetData>
  <mergeCells count="1139">
    <mergeCell ref="G2:I2"/>
    <mergeCell ref="J2:L2"/>
    <mergeCell ref="M2:O2"/>
    <mergeCell ref="S2:U3"/>
    <mergeCell ref="V2:V3"/>
    <mergeCell ref="G3:I3"/>
    <mergeCell ref="J3:L3"/>
    <mergeCell ref="M3:O3"/>
    <mergeCell ref="B4:B5"/>
    <mergeCell ref="G4:I5"/>
    <mergeCell ref="O4:O5"/>
    <mergeCell ref="Q6:Q7"/>
    <mergeCell ref="M8:O9"/>
    <mergeCell ref="R6:R7"/>
    <mergeCell ref="R8:R9"/>
    <mergeCell ref="U8:U9"/>
    <mergeCell ref="P2:R2"/>
    <mergeCell ref="P3:R3"/>
    <mergeCell ref="R4:R5"/>
    <mergeCell ref="Q4:Q5"/>
    <mergeCell ref="N4:N5"/>
    <mergeCell ref="P4:P5"/>
    <mergeCell ref="B6:B7"/>
    <mergeCell ref="J6:L7"/>
    <mergeCell ref="V6:V7"/>
    <mergeCell ref="I8:I9"/>
    <mergeCell ref="S6:S7"/>
    <mergeCell ref="B2:F3"/>
    <mergeCell ref="S8:S9"/>
    <mergeCell ref="L10:L11"/>
    <mergeCell ref="H6:H7"/>
    <mergeCell ref="H10:H11"/>
    <mergeCell ref="B10:B11"/>
    <mergeCell ref="Q8:Q9"/>
    <mergeCell ref="K8:K9"/>
    <mergeCell ref="H8:H9"/>
    <mergeCell ref="T8:T9"/>
    <mergeCell ref="B8:B9"/>
    <mergeCell ref="G6:G7"/>
    <mergeCell ref="G10:G11"/>
    <mergeCell ref="I6:I7"/>
    <mergeCell ref="V8:V9"/>
    <mergeCell ref="J8:J9"/>
    <mergeCell ref="L8:L9"/>
    <mergeCell ref="J4:J5"/>
    <mergeCell ref="L4:L5"/>
    <mergeCell ref="K4:K5"/>
    <mergeCell ref="K10:K11"/>
    <mergeCell ref="P10:R11"/>
    <mergeCell ref="M10:M11"/>
    <mergeCell ref="N10:N11"/>
    <mergeCell ref="O10:O11"/>
    <mergeCell ref="T4:T5"/>
    <mergeCell ref="T6:T7"/>
    <mergeCell ref="T10:T11"/>
    <mergeCell ref="U4:U5"/>
    <mergeCell ref="U6:U7"/>
    <mergeCell ref="M4:M5"/>
    <mergeCell ref="I10:I11"/>
    <mergeCell ref="J10:J11"/>
    <mergeCell ref="G8:G9"/>
    <mergeCell ref="S10:S11"/>
    <mergeCell ref="O6:O7"/>
    <mergeCell ref="M6:M7"/>
    <mergeCell ref="N6:N7"/>
    <mergeCell ref="P6:P7"/>
    <mergeCell ref="P8:P9"/>
    <mergeCell ref="R15:R16"/>
    <mergeCell ref="S15:S16"/>
    <mergeCell ref="T15:T16"/>
    <mergeCell ref="U15:U16"/>
    <mergeCell ref="V15:V16"/>
    <mergeCell ref="M15:M16"/>
    <mergeCell ref="N15:N16"/>
    <mergeCell ref="O15:O16"/>
    <mergeCell ref="P15:P16"/>
    <mergeCell ref="Q15:Q16"/>
    <mergeCell ref="B15:B16"/>
    <mergeCell ref="G15:I16"/>
    <mergeCell ref="J15:J16"/>
    <mergeCell ref="K15:K16"/>
    <mergeCell ref="L15:L16"/>
    <mergeCell ref="B13:F14"/>
    <mergeCell ref="G13:I13"/>
    <mergeCell ref="J13:L13"/>
    <mergeCell ref="M13:O13"/>
    <mergeCell ref="P13:R13"/>
    <mergeCell ref="S13:U14"/>
    <mergeCell ref="V13:V14"/>
    <mergeCell ref="G14:I14"/>
    <mergeCell ref="J14:L14"/>
    <mergeCell ref="M14:O14"/>
    <mergeCell ref="P14:R14"/>
    <mergeCell ref="B19:B20"/>
    <mergeCell ref="G19:G20"/>
    <mergeCell ref="H19:H20"/>
    <mergeCell ref="I19:I20"/>
    <mergeCell ref="J19:J20"/>
    <mergeCell ref="R17:R18"/>
    <mergeCell ref="S17:S18"/>
    <mergeCell ref="T17:T18"/>
    <mergeCell ref="U17:U18"/>
    <mergeCell ref="V17:V18"/>
    <mergeCell ref="M17:M18"/>
    <mergeCell ref="N17:N18"/>
    <mergeCell ref="O17:O18"/>
    <mergeCell ref="P17:P18"/>
    <mergeCell ref="Q17:Q18"/>
    <mergeCell ref="B17:B18"/>
    <mergeCell ref="G17:G18"/>
    <mergeCell ref="H17:H18"/>
    <mergeCell ref="I17:I18"/>
    <mergeCell ref="J17:L18"/>
    <mergeCell ref="B24:F25"/>
    <mergeCell ref="G24:I24"/>
    <mergeCell ref="J24:L24"/>
    <mergeCell ref="M24:O24"/>
    <mergeCell ref="P24:R24"/>
    <mergeCell ref="S24:U25"/>
    <mergeCell ref="V24:V25"/>
    <mergeCell ref="G25:I25"/>
    <mergeCell ref="J25:L25"/>
    <mergeCell ref="M25:O25"/>
    <mergeCell ref="P25:R25"/>
    <mergeCell ref="R19:R20"/>
    <mergeCell ref="T19:T20"/>
    <mergeCell ref="U19:U20"/>
    <mergeCell ref="V19:V20"/>
    <mergeCell ref="B21:B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R22"/>
    <mergeCell ref="S21:S22"/>
    <mergeCell ref="K19:K20"/>
    <mergeCell ref="L19:L20"/>
    <mergeCell ref="M19:O20"/>
    <mergeCell ref="P19:P20"/>
    <mergeCell ref="Q19:Q20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Q28:Q29"/>
    <mergeCell ref="B28:B29"/>
    <mergeCell ref="G28:G29"/>
    <mergeCell ref="H28:H29"/>
    <mergeCell ref="I28:I29"/>
    <mergeCell ref="J28:L29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Q26:Q27"/>
    <mergeCell ref="B26:B27"/>
    <mergeCell ref="G26:I27"/>
    <mergeCell ref="J26:J27"/>
    <mergeCell ref="K26:K27"/>
    <mergeCell ref="L26:L27"/>
    <mergeCell ref="R30:R31"/>
    <mergeCell ref="T30:T31"/>
    <mergeCell ref="U30:U31"/>
    <mergeCell ref="V30:V31"/>
    <mergeCell ref="B32:B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R33"/>
    <mergeCell ref="S32:S33"/>
    <mergeCell ref="K30:K31"/>
    <mergeCell ref="L30:L31"/>
    <mergeCell ref="M30:O31"/>
    <mergeCell ref="P30:P31"/>
    <mergeCell ref="Q30:Q31"/>
    <mergeCell ref="B30:B31"/>
    <mergeCell ref="G30:G31"/>
    <mergeCell ref="H30:H31"/>
    <mergeCell ref="I30:I31"/>
    <mergeCell ref="J30:J31"/>
    <mergeCell ref="G37:I38"/>
    <mergeCell ref="J37:J38"/>
    <mergeCell ref="K37:K38"/>
    <mergeCell ref="L37:L38"/>
    <mergeCell ref="T32:T33"/>
    <mergeCell ref="U32:U33"/>
    <mergeCell ref="V32:V33"/>
    <mergeCell ref="B35:F36"/>
    <mergeCell ref="G35:I35"/>
    <mergeCell ref="J35:L35"/>
    <mergeCell ref="M35:O35"/>
    <mergeCell ref="P35:R35"/>
    <mergeCell ref="S35:U36"/>
    <mergeCell ref="V35:V36"/>
    <mergeCell ref="G36:I36"/>
    <mergeCell ref="J36:L36"/>
    <mergeCell ref="M36:O36"/>
    <mergeCell ref="P36:R36"/>
    <mergeCell ref="AC6:AC7"/>
    <mergeCell ref="AC8:AC9"/>
    <mergeCell ref="AC10:AC11"/>
    <mergeCell ref="R41:R42"/>
    <mergeCell ref="T41:T42"/>
    <mergeCell ref="U41:U42"/>
    <mergeCell ref="V41:V42"/>
    <mergeCell ref="B43:B44"/>
    <mergeCell ref="H43:H44"/>
    <mergeCell ref="I43:I44"/>
    <mergeCell ref="J43:J44"/>
    <mergeCell ref="K43:K44"/>
    <mergeCell ref="L43:L44"/>
    <mergeCell ref="M43:M44"/>
    <mergeCell ref="N43:N44"/>
    <mergeCell ref="O43:O44"/>
    <mergeCell ref="P43:R44"/>
    <mergeCell ref="S43:S44"/>
    <mergeCell ref="K41:K42"/>
    <mergeCell ref="L41:L42"/>
    <mergeCell ref="M41:O42"/>
    <mergeCell ref="P41:P42"/>
    <mergeCell ref="Q41:Q42"/>
    <mergeCell ref="B41:B42"/>
    <mergeCell ref="G41:G42"/>
    <mergeCell ref="H41:H42"/>
    <mergeCell ref="I41:I42"/>
    <mergeCell ref="J41:J42"/>
    <mergeCell ref="O37:O38"/>
    <mergeCell ref="P37:P38"/>
    <mergeCell ref="Q37:Q38"/>
    <mergeCell ref="B37:B38"/>
    <mergeCell ref="AC2:AC3"/>
    <mergeCell ref="T43:T44"/>
    <mergeCell ref="U43:U44"/>
    <mergeCell ref="V43:V44"/>
    <mergeCell ref="V39:V40"/>
    <mergeCell ref="S37:S38"/>
    <mergeCell ref="T37:T38"/>
    <mergeCell ref="U37:U38"/>
    <mergeCell ref="V37:V38"/>
    <mergeCell ref="T21:T22"/>
    <mergeCell ref="U21:U22"/>
    <mergeCell ref="V21:V22"/>
    <mergeCell ref="U10:U11"/>
    <mergeCell ref="S4:S5"/>
    <mergeCell ref="V10:V11"/>
    <mergeCell ref="V4:V5"/>
    <mergeCell ref="AC43:AC44"/>
    <mergeCell ref="S39:S40"/>
    <mergeCell ref="T39:T40"/>
    <mergeCell ref="U39:U40"/>
    <mergeCell ref="AC24:AC25"/>
    <mergeCell ref="AC26:AC27"/>
    <mergeCell ref="AC28:AC29"/>
    <mergeCell ref="S30:S31"/>
    <mergeCell ref="AC30:AC31"/>
    <mergeCell ref="AC13:AC14"/>
    <mergeCell ref="AC15:AC16"/>
    <mergeCell ref="AC17:AC18"/>
    <mergeCell ref="S19:S20"/>
    <mergeCell ref="AC19:AC20"/>
    <mergeCell ref="AC21:AC22"/>
    <mergeCell ref="AC4:AC5"/>
    <mergeCell ref="B46:F47"/>
    <mergeCell ref="G46:I46"/>
    <mergeCell ref="J46:L46"/>
    <mergeCell ref="M46:O46"/>
    <mergeCell ref="P46:R46"/>
    <mergeCell ref="S46:U47"/>
    <mergeCell ref="V46:V47"/>
    <mergeCell ref="AC46:AC47"/>
    <mergeCell ref="G47:I47"/>
    <mergeCell ref="J47:L47"/>
    <mergeCell ref="M47:O47"/>
    <mergeCell ref="P47:R47"/>
    <mergeCell ref="AC32:AC33"/>
    <mergeCell ref="AC35:AC36"/>
    <mergeCell ref="AC37:AC38"/>
    <mergeCell ref="AC39:AC40"/>
    <mergeCell ref="S41:S42"/>
    <mergeCell ref="AC41:AC42"/>
    <mergeCell ref="M39:M40"/>
    <mergeCell ref="N39:N40"/>
    <mergeCell ref="O39:O40"/>
    <mergeCell ref="P39:P40"/>
    <mergeCell ref="Q39:Q40"/>
    <mergeCell ref="B39:B40"/>
    <mergeCell ref="G39:G40"/>
    <mergeCell ref="H39:H40"/>
    <mergeCell ref="I39:I40"/>
    <mergeCell ref="J39:L40"/>
    <mergeCell ref="R37:R38"/>
    <mergeCell ref="M37:M38"/>
    <mergeCell ref="N37:N38"/>
    <mergeCell ref="R39:R40"/>
    <mergeCell ref="AC48:AC49"/>
    <mergeCell ref="B50:B51"/>
    <mergeCell ref="G50:G51"/>
    <mergeCell ref="H50:H51"/>
    <mergeCell ref="I50:I51"/>
    <mergeCell ref="J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R48:R49"/>
    <mergeCell ref="S48:S49"/>
    <mergeCell ref="T48:T49"/>
    <mergeCell ref="U48:U49"/>
    <mergeCell ref="V48:V49"/>
    <mergeCell ref="M48:M49"/>
    <mergeCell ref="N48:N49"/>
    <mergeCell ref="O48:O49"/>
    <mergeCell ref="P48:P49"/>
    <mergeCell ref="Q48:Q49"/>
    <mergeCell ref="B48:B49"/>
    <mergeCell ref="G48:I49"/>
    <mergeCell ref="J48:J49"/>
    <mergeCell ref="K48:K49"/>
    <mergeCell ref="L48:L49"/>
    <mergeCell ref="AC52:AC53"/>
    <mergeCell ref="B54:B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R55"/>
    <mergeCell ref="S54:S55"/>
    <mergeCell ref="T54:T55"/>
    <mergeCell ref="U54:U55"/>
    <mergeCell ref="V54:V55"/>
    <mergeCell ref="AC50:AC51"/>
    <mergeCell ref="B52:B53"/>
    <mergeCell ref="G52:G53"/>
    <mergeCell ref="H52:H53"/>
    <mergeCell ref="I52:I53"/>
    <mergeCell ref="J52:J53"/>
    <mergeCell ref="K52:K53"/>
    <mergeCell ref="L52:L53"/>
    <mergeCell ref="M52:O53"/>
    <mergeCell ref="P52:P53"/>
    <mergeCell ref="Q52:Q53"/>
    <mergeCell ref="R52:R53"/>
    <mergeCell ref="S52:S53"/>
    <mergeCell ref="T52:T53"/>
    <mergeCell ref="U52:U53"/>
    <mergeCell ref="V52:V53"/>
    <mergeCell ref="R59:R60"/>
    <mergeCell ref="S59:S60"/>
    <mergeCell ref="T59:T60"/>
    <mergeCell ref="U59:U60"/>
    <mergeCell ref="V59:V60"/>
    <mergeCell ref="M59:M60"/>
    <mergeCell ref="N59:N60"/>
    <mergeCell ref="O59:O60"/>
    <mergeCell ref="P59:P60"/>
    <mergeCell ref="Q59:Q60"/>
    <mergeCell ref="B59:B60"/>
    <mergeCell ref="G59:I60"/>
    <mergeCell ref="J59:J60"/>
    <mergeCell ref="K59:K60"/>
    <mergeCell ref="L59:L60"/>
    <mergeCell ref="AC54:AC55"/>
    <mergeCell ref="B57:F58"/>
    <mergeCell ref="G57:I57"/>
    <mergeCell ref="J57:L57"/>
    <mergeCell ref="M57:O57"/>
    <mergeCell ref="P57:R57"/>
    <mergeCell ref="S57:U58"/>
    <mergeCell ref="V57:V58"/>
    <mergeCell ref="AC57:AC58"/>
    <mergeCell ref="G58:I58"/>
    <mergeCell ref="J58:L58"/>
    <mergeCell ref="M58:O58"/>
    <mergeCell ref="P58:R58"/>
    <mergeCell ref="AC61:AC62"/>
    <mergeCell ref="B63:B64"/>
    <mergeCell ref="G63:G64"/>
    <mergeCell ref="H63:H64"/>
    <mergeCell ref="I63:I64"/>
    <mergeCell ref="J63:J64"/>
    <mergeCell ref="K63:K64"/>
    <mergeCell ref="L63:L64"/>
    <mergeCell ref="M63:O64"/>
    <mergeCell ref="P63:P64"/>
    <mergeCell ref="Q63:Q64"/>
    <mergeCell ref="R63:R64"/>
    <mergeCell ref="S63:S64"/>
    <mergeCell ref="T63:T64"/>
    <mergeCell ref="U63:U64"/>
    <mergeCell ref="V63:V64"/>
    <mergeCell ref="AC59:AC60"/>
    <mergeCell ref="B61:B62"/>
    <mergeCell ref="G61:G62"/>
    <mergeCell ref="H61:H62"/>
    <mergeCell ref="I61:I62"/>
    <mergeCell ref="J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AC65:AC66"/>
    <mergeCell ref="B68:F69"/>
    <mergeCell ref="G68:I68"/>
    <mergeCell ref="J68:L68"/>
    <mergeCell ref="M68:O68"/>
    <mergeCell ref="P68:R68"/>
    <mergeCell ref="S68:U69"/>
    <mergeCell ref="V68:V69"/>
    <mergeCell ref="AC68:AC69"/>
    <mergeCell ref="G69:I69"/>
    <mergeCell ref="J69:L69"/>
    <mergeCell ref="M69:O69"/>
    <mergeCell ref="P69:R69"/>
    <mergeCell ref="AC63:AC64"/>
    <mergeCell ref="B65:B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R66"/>
    <mergeCell ref="S65:S66"/>
    <mergeCell ref="T65:T66"/>
    <mergeCell ref="U65:U66"/>
    <mergeCell ref="V65:V66"/>
    <mergeCell ref="AC70:AC71"/>
    <mergeCell ref="B72:B73"/>
    <mergeCell ref="G72:G73"/>
    <mergeCell ref="H72:H73"/>
    <mergeCell ref="I72:I73"/>
    <mergeCell ref="J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R70:R71"/>
    <mergeCell ref="S70:S71"/>
    <mergeCell ref="T70:T71"/>
    <mergeCell ref="U70:U71"/>
    <mergeCell ref="V70:V71"/>
    <mergeCell ref="M70:M71"/>
    <mergeCell ref="N70:N71"/>
    <mergeCell ref="O70:O71"/>
    <mergeCell ref="P70:P71"/>
    <mergeCell ref="Q70:Q71"/>
    <mergeCell ref="B70:B71"/>
    <mergeCell ref="G70:I71"/>
    <mergeCell ref="J70:J71"/>
    <mergeCell ref="K70:K71"/>
    <mergeCell ref="L70:L71"/>
    <mergeCell ref="AC74:AC75"/>
    <mergeCell ref="B76:B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R77"/>
    <mergeCell ref="S76:S77"/>
    <mergeCell ref="T76:T77"/>
    <mergeCell ref="U76:U77"/>
    <mergeCell ref="V76:V77"/>
    <mergeCell ref="AC72:AC73"/>
    <mergeCell ref="B74:B75"/>
    <mergeCell ref="G74:G75"/>
    <mergeCell ref="H74:H75"/>
    <mergeCell ref="I74:I75"/>
    <mergeCell ref="J74:J75"/>
    <mergeCell ref="K74:K75"/>
    <mergeCell ref="L74:L75"/>
    <mergeCell ref="M74:O75"/>
    <mergeCell ref="P74:P75"/>
    <mergeCell ref="Q74:Q75"/>
    <mergeCell ref="R74:R75"/>
    <mergeCell ref="S74:S75"/>
    <mergeCell ref="T74:T75"/>
    <mergeCell ref="U74:U75"/>
    <mergeCell ref="V74:V75"/>
    <mergeCell ref="R81:R82"/>
    <mergeCell ref="S81:S82"/>
    <mergeCell ref="T81:T82"/>
    <mergeCell ref="U81:U82"/>
    <mergeCell ref="V81:V82"/>
    <mergeCell ref="M81:M82"/>
    <mergeCell ref="N81:N82"/>
    <mergeCell ref="O81:O82"/>
    <mergeCell ref="P81:P82"/>
    <mergeCell ref="Q81:Q82"/>
    <mergeCell ref="B81:B82"/>
    <mergeCell ref="G81:I82"/>
    <mergeCell ref="J81:J82"/>
    <mergeCell ref="K81:K82"/>
    <mergeCell ref="L81:L82"/>
    <mergeCell ref="AC76:AC77"/>
    <mergeCell ref="B79:F80"/>
    <mergeCell ref="G79:I79"/>
    <mergeCell ref="J79:L79"/>
    <mergeCell ref="M79:O79"/>
    <mergeCell ref="P79:R79"/>
    <mergeCell ref="S79:U80"/>
    <mergeCell ref="V79:V80"/>
    <mergeCell ref="AC79:AC80"/>
    <mergeCell ref="G80:I80"/>
    <mergeCell ref="J80:L80"/>
    <mergeCell ref="M80:O80"/>
    <mergeCell ref="P80:R80"/>
    <mergeCell ref="AC83:AC84"/>
    <mergeCell ref="B85:B86"/>
    <mergeCell ref="G85:G86"/>
    <mergeCell ref="H85:H86"/>
    <mergeCell ref="I85:I86"/>
    <mergeCell ref="J85:J86"/>
    <mergeCell ref="K85:K86"/>
    <mergeCell ref="L85:L86"/>
    <mergeCell ref="M85:O86"/>
    <mergeCell ref="P85:P86"/>
    <mergeCell ref="Q85:Q86"/>
    <mergeCell ref="R85:R86"/>
    <mergeCell ref="S85:S86"/>
    <mergeCell ref="T85:T86"/>
    <mergeCell ref="U85:U86"/>
    <mergeCell ref="V85:V86"/>
    <mergeCell ref="AC81:AC82"/>
    <mergeCell ref="B83:B84"/>
    <mergeCell ref="G83:G84"/>
    <mergeCell ref="H83:H84"/>
    <mergeCell ref="I83:I84"/>
    <mergeCell ref="J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AC87:AC88"/>
    <mergeCell ref="B90:F91"/>
    <mergeCell ref="G90:I90"/>
    <mergeCell ref="J90:L90"/>
    <mergeCell ref="M90:O90"/>
    <mergeCell ref="P90:R90"/>
    <mergeCell ref="S90:U91"/>
    <mergeCell ref="V90:V91"/>
    <mergeCell ref="AC90:AC91"/>
    <mergeCell ref="G91:I91"/>
    <mergeCell ref="J91:L91"/>
    <mergeCell ref="M91:O91"/>
    <mergeCell ref="P91:R91"/>
    <mergeCell ref="AC85:AC86"/>
    <mergeCell ref="B87:B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R88"/>
    <mergeCell ref="S87:S88"/>
    <mergeCell ref="T87:T88"/>
    <mergeCell ref="U87:U88"/>
    <mergeCell ref="V87:V88"/>
    <mergeCell ref="AC92:AC93"/>
    <mergeCell ref="B94:B95"/>
    <mergeCell ref="G94:G95"/>
    <mergeCell ref="H94:H95"/>
    <mergeCell ref="I94:I95"/>
    <mergeCell ref="J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R92:R93"/>
    <mergeCell ref="S92:S93"/>
    <mergeCell ref="T92:T93"/>
    <mergeCell ref="U92:U93"/>
    <mergeCell ref="V92:V93"/>
    <mergeCell ref="M92:M93"/>
    <mergeCell ref="N92:N93"/>
    <mergeCell ref="O92:O93"/>
    <mergeCell ref="P92:P93"/>
    <mergeCell ref="Q92:Q93"/>
    <mergeCell ref="B92:B93"/>
    <mergeCell ref="G92:I93"/>
    <mergeCell ref="J92:J93"/>
    <mergeCell ref="K92:K93"/>
    <mergeCell ref="L92:L93"/>
    <mergeCell ref="AC96:AC97"/>
    <mergeCell ref="B98:B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R99"/>
    <mergeCell ref="S98:S99"/>
    <mergeCell ref="T98:T99"/>
    <mergeCell ref="U98:U99"/>
    <mergeCell ref="V98:V99"/>
    <mergeCell ref="AC94:AC95"/>
    <mergeCell ref="B96:B97"/>
    <mergeCell ref="G96:G97"/>
    <mergeCell ref="H96:H97"/>
    <mergeCell ref="I96:I97"/>
    <mergeCell ref="J96:J97"/>
    <mergeCell ref="K96:K97"/>
    <mergeCell ref="L96:L97"/>
    <mergeCell ref="M96:O97"/>
    <mergeCell ref="P96:P97"/>
    <mergeCell ref="Q96:Q97"/>
    <mergeCell ref="R96:R97"/>
    <mergeCell ref="S96:S97"/>
    <mergeCell ref="T96:T97"/>
    <mergeCell ref="U96:U97"/>
    <mergeCell ref="V96:V97"/>
    <mergeCell ref="R103:R104"/>
    <mergeCell ref="S103:S104"/>
    <mergeCell ref="T103:T104"/>
    <mergeCell ref="U103:U104"/>
    <mergeCell ref="V103:V104"/>
    <mergeCell ref="M103:M104"/>
    <mergeCell ref="N103:N104"/>
    <mergeCell ref="O103:O104"/>
    <mergeCell ref="P103:P104"/>
    <mergeCell ref="Q103:Q104"/>
    <mergeCell ref="B103:B104"/>
    <mergeCell ref="G103:I104"/>
    <mergeCell ref="J103:J104"/>
    <mergeCell ref="K103:K104"/>
    <mergeCell ref="L103:L104"/>
    <mergeCell ref="AC98:AC99"/>
    <mergeCell ref="B101:F102"/>
    <mergeCell ref="G101:I101"/>
    <mergeCell ref="J101:L101"/>
    <mergeCell ref="M101:O101"/>
    <mergeCell ref="P101:R101"/>
    <mergeCell ref="S101:U102"/>
    <mergeCell ref="V101:V102"/>
    <mergeCell ref="AC101:AC102"/>
    <mergeCell ref="G102:I102"/>
    <mergeCell ref="J102:L102"/>
    <mergeCell ref="M102:O102"/>
    <mergeCell ref="P102:R102"/>
    <mergeCell ref="AC105:AC106"/>
    <mergeCell ref="B107:B108"/>
    <mergeCell ref="G107:G108"/>
    <mergeCell ref="H107:H108"/>
    <mergeCell ref="I107:I108"/>
    <mergeCell ref="J107:J108"/>
    <mergeCell ref="K107:K108"/>
    <mergeCell ref="L107:L108"/>
    <mergeCell ref="M107:O108"/>
    <mergeCell ref="P107:P108"/>
    <mergeCell ref="Q107:Q108"/>
    <mergeCell ref="R107:R108"/>
    <mergeCell ref="S107:S108"/>
    <mergeCell ref="T107:T108"/>
    <mergeCell ref="U107:U108"/>
    <mergeCell ref="V107:V108"/>
    <mergeCell ref="AC103:AC104"/>
    <mergeCell ref="B105:B106"/>
    <mergeCell ref="G105:G106"/>
    <mergeCell ref="H105:H106"/>
    <mergeCell ref="I105:I106"/>
    <mergeCell ref="J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AC109:AC110"/>
    <mergeCell ref="AC107:AC108"/>
    <mergeCell ref="B109:B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R110"/>
    <mergeCell ref="S109:S110"/>
    <mergeCell ref="T109:T110"/>
    <mergeCell ref="U109:U110"/>
    <mergeCell ref="V109:V110"/>
    <mergeCell ref="R117:R118"/>
    <mergeCell ref="S117:S118"/>
    <mergeCell ref="T117:T118"/>
    <mergeCell ref="U117:U118"/>
    <mergeCell ref="V117:V118"/>
    <mergeCell ref="M117:M118"/>
    <mergeCell ref="N117:N118"/>
    <mergeCell ref="O117:O118"/>
    <mergeCell ref="P117:P118"/>
    <mergeCell ref="Q117:Q118"/>
    <mergeCell ref="B117:B118"/>
    <mergeCell ref="G117:I118"/>
    <mergeCell ref="J117:J118"/>
    <mergeCell ref="K117:K118"/>
    <mergeCell ref="L117:L118"/>
    <mergeCell ref="B115:F116"/>
    <mergeCell ref="G115:I115"/>
    <mergeCell ref="J115:L115"/>
    <mergeCell ref="M115:O115"/>
    <mergeCell ref="P115:R115"/>
    <mergeCell ref="S115:U116"/>
    <mergeCell ref="V115:V116"/>
    <mergeCell ref="AC115:AC116"/>
    <mergeCell ref="G116:I116"/>
    <mergeCell ref="J116:L116"/>
    <mergeCell ref="M116:O116"/>
    <mergeCell ref="P116:R116"/>
    <mergeCell ref="AC119:AC120"/>
    <mergeCell ref="B121:B122"/>
    <mergeCell ref="G121:G122"/>
    <mergeCell ref="H121:H122"/>
    <mergeCell ref="I121:I122"/>
    <mergeCell ref="J121:J122"/>
    <mergeCell ref="K121:K122"/>
    <mergeCell ref="L121:L122"/>
    <mergeCell ref="M121:O122"/>
    <mergeCell ref="P121:P122"/>
    <mergeCell ref="Q121:Q122"/>
    <mergeCell ref="R121:R122"/>
    <mergeCell ref="S121:S122"/>
    <mergeCell ref="T121:T122"/>
    <mergeCell ref="U121:U122"/>
    <mergeCell ref="V121:V122"/>
    <mergeCell ref="AC117:AC118"/>
    <mergeCell ref="B119:B120"/>
    <mergeCell ref="G119:G120"/>
    <mergeCell ref="H119:H120"/>
    <mergeCell ref="I119:I120"/>
    <mergeCell ref="J119:L120"/>
    <mergeCell ref="M119:M120"/>
    <mergeCell ref="N119:N120"/>
    <mergeCell ref="O119:O120"/>
    <mergeCell ref="P119:P120"/>
    <mergeCell ref="Q119:Q120"/>
    <mergeCell ref="AC123:AC124"/>
    <mergeCell ref="B126:F127"/>
    <mergeCell ref="G126:I126"/>
    <mergeCell ref="J126:L126"/>
    <mergeCell ref="M126:O126"/>
    <mergeCell ref="P126:R126"/>
    <mergeCell ref="S126:U127"/>
    <mergeCell ref="V126:V127"/>
    <mergeCell ref="AC126:AC127"/>
    <mergeCell ref="G127:I127"/>
    <mergeCell ref="J127:L127"/>
    <mergeCell ref="M127:O127"/>
    <mergeCell ref="P127:R127"/>
    <mergeCell ref="AC121:AC122"/>
    <mergeCell ref="B123:B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R124"/>
    <mergeCell ref="S123:S124"/>
    <mergeCell ref="T123:T124"/>
    <mergeCell ref="S128:S129"/>
    <mergeCell ref="T128:T129"/>
    <mergeCell ref="U128:U129"/>
    <mergeCell ref="V128:V129"/>
    <mergeCell ref="M128:M129"/>
    <mergeCell ref="N128:N129"/>
    <mergeCell ref="O128:O129"/>
    <mergeCell ref="P128:P129"/>
    <mergeCell ref="Q128:Q129"/>
    <mergeCell ref="B128:B129"/>
    <mergeCell ref="G128:I129"/>
    <mergeCell ref="J128:J129"/>
    <mergeCell ref="K128:K129"/>
    <mergeCell ref="R119:R120"/>
    <mergeCell ref="S119:S120"/>
    <mergeCell ref="T119:T120"/>
    <mergeCell ref="U119:U120"/>
    <mergeCell ref="V119:V120"/>
    <mergeCell ref="S132:S133"/>
    <mergeCell ref="T132:T133"/>
    <mergeCell ref="U132:U133"/>
    <mergeCell ref="V132:V133"/>
    <mergeCell ref="AC134:AC135"/>
    <mergeCell ref="V134:V135"/>
    <mergeCell ref="U134:U135"/>
    <mergeCell ref="T134:T135"/>
    <mergeCell ref="S134:S135"/>
    <mergeCell ref="P134:R135"/>
    <mergeCell ref="O134:O135"/>
    <mergeCell ref="N134:N135"/>
    <mergeCell ref="M134:M135"/>
    <mergeCell ref="U123:U124"/>
    <mergeCell ref="V123:V124"/>
    <mergeCell ref="AC128:AC129"/>
    <mergeCell ref="B130:B131"/>
    <mergeCell ref="G130:G131"/>
    <mergeCell ref="H130:H131"/>
    <mergeCell ref="I130:I131"/>
    <mergeCell ref="J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R128:R129"/>
    <mergeCell ref="B137:F138"/>
    <mergeCell ref="G137:I137"/>
    <mergeCell ref="J137:L137"/>
    <mergeCell ref="M137:O137"/>
    <mergeCell ref="P137:R137"/>
    <mergeCell ref="S137:U138"/>
    <mergeCell ref="V137:V138"/>
    <mergeCell ref="K134:K135"/>
    <mergeCell ref="J134:J135"/>
    <mergeCell ref="I134:I135"/>
    <mergeCell ref="H134:H135"/>
    <mergeCell ref="G134:G135"/>
    <mergeCell ref="B134:B135"/>
    <mergeCell ref="L128:L129"/>
    <mergeCell ref="AC137:AC138"/>
    <mergeCell ref="G138:I138"/>
    <mergeCell ref="J138:L138"/>
    <mergeCell ref="M138:O138"/>
    <mergeCell ref="P138:R138"/>
    <mergeCell ref="AC132:AC133"/>
    <mergeCell ref="AC130:AC131"/>
    <mergeCell ref="B132:B133"/>
    <mergeCell ref="G132:G133"/>
    <mergeCell ref="H132:H133"/>
    <mergeCell ref="I132:I133"/>
    <mergeCell ref="J132:J133"/>
    <mergeCell ref="K132:K133"/>
    <mergeCell ref="L132:L133"/>
    <mergeCell ref="M132:O133"/>
    <mergeCell ref="P132:P133"/>
    <mergeCell ref="Q132:Q133"/>
    <mergeCell ref="R132:R133"/>
    <mergeCell ref="AC139:AC140"/>
    <mergeCell ref="B141:B142"/>
    <mergeCell ref="G141:G142"/>
    <mergeCell ref="H141:H142"/>
    <mergeCell ref="I141:I142"/>
    <mergeCell ref="J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L134:L135"/>
    <mergeCell ref="R139:R140"/>
    <mergeCell ref="S139:S140"/>
    <mergeCell ref="T139:T140"/>
    <mergeCell ref="U139:U140"/>
    <mergeCell ref="V139:V140"/>
    <mergeCell ref="M139:M140"/>
    <mergeCell ref="N139:N140"/>
    <mergeCell ref="O139:O140"/>
    <mergeCell ref="P139:P140"/>
    <mergeCell ref="Q139:Q140"/>
    <mergeCell ref="B139:B140"/>
    <mergeCell ref="G139:I140"/>
    <mergeCell ref="J139:J140"/>
    <mergeCell ref="K139:K140"/>
    <mergeCell ref="L139:L140"/>
    <mergeCell ref="AC143:AC144"/>
    <mergeCell ref="B145:B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R146"/>
    <mergeCell ref="S145:S146"/>
    <mergeCell ref="T145:T146"/>
    <mergeCell ref="U145:U146"/>
    <mergeCell ref="V145:V146"/>
    <mergeCell ref="AC141:AC142"/>
    <mergeCell ref="B143:B144"/>
    <mergeCell ref="G143:G144"/>
    <mergeCell ref="H143:H144"/>
    <mergeCell ref="I143:I144"/>
    <mergeCell ref="J143:J144"/>
    <mergeCell ref="K143:K144"/>
    <mergeCell ref="L143:L144"/>
    <mergeCell ref="M143:O144"/>
    <mergeCell ref="P143:P144"/>
    <mergeCell ref="Q143:Q144"/>
    <mergeCell ref="R143:R144"/>
    <mergeCell ref="S143:S144"/>
    <mergeCell ref="T143:T144"/>
    <mergeCell ref="U143:U144"/>
    <mergeCell ref="V143:V144"/>
    <mergeCell ref="R150:R151"/>
    <mergeCell ref="S150:S151"/>
    <mergeCell ref="T150:T151"/>
    <mergeCell ref="U150:U151"/>
    <mergeCell ref="V150:V151"/>
    <mergeCell ref="M150:M151"/>
    <mergeCell ref="N150:N151"/>
    <mergeCell ref="O150:O151"/>
    <mergeCell ref="P150:P151"/>
    <mergeCell ref="Q150:Q151"/>
    <mergeCell ref="B150:B151"/>
    <mergeCell ref="G150:I151"/>
    <mergeCell ref="J150:J151"/>
    <mergeCell ref="K150:K151"/>
    <mergeCell ref="L150:L151"/>
    <mergeCell ref="AC145:AC146"/>
    <mergeCell ref="B148:F149"/>
    <mergeCell ref="G148:I148"/>
    <mergeCell ref="J148:L148"/>
    <mergeCell ref="M148:O148"/>
    <mergeCell ref="P148:R148"/>
    <mergeCell ref="S148:U149"/>
    <mergeCell ref="V148:V149"/>
    <mergeCell ref="AC148:AC149"/>
    <mergeCell ref="G149:I149"/>
    <mergeCell ref="J149:L149"/>
    <mergeCell ref="M149:O149"/>
    <mergeCell ref="P149:R149"/>
    <mergeCell ref="AC152:AC153"/>
    <mergeCell ref="B154:B155"/>
    <mergeCell ref="G154:G155"/>
    <mergeCell ref="H154:H155"/>
    <mergeCell ref="I154:I155"/>
    <mergeCell ref="J154:J155"/>
    <mergeCell ref="K154:K155"/>
    <mergeCell ref="L154:L155"/>
    <mergeCell ref="M154:O155"/>
    <mergeCell ref="P154:P155"/>
    <mergeCell ref="Q154:Q155"/>
    <mergeCell ref="R154:R155"/>
    <mergeCell ref="S154:S155"/>
    <mergeCell ref="T154:T155"/>
    <mergeCell ref="U154:U155"/>
    <mergeCell ref="V154:V155"/>
    <mergeCell ref="AC150:AC151"/>
    <mergeCell ref="B152:B153"/>
    <mergeCell ref="G152:G153"/>
    <mergeCell ref="H152:H153"/>
    <mergeCell ref="I152:I153"/>
    <mergeCell ref="J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AC156:AC157"/>
    <mergeCell ref="B159:F160"/>
    <mergeCell ref="G159:I159"/>
    <mergeCell ref="J159:L159"/>
    <mergeCell ref="M159:O159"/>
    <mergeCell ref="P159:R159"/>
    <mergeCell ref="S159:U160"/>
    <mergeCell ref="V159:V160"/>
    <mergeCell ref="AC159:AC160"/>
    <mergeCell ref="G160:I160"/>
    <mergeCell ref="J160:L160"/>
    <mergeCell ref="M160:O160"/>
    <mergeCell ref="P160:R160"/>
    <mergeCell ref="AC154:AC155"/>
    <mergeCell ref="B156:B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P156:R157"/>
    <mergeCell ref="S156:S157"/>
    <mergeCell ref="T156:T157"/>
    <mergeCell ref="U156:U157"/>
    <mergeCell ref="V156:V157"/>
    <mergeCell ref="V165:V166"/>
    <mergeCell ref="AC161:AC162"/>
    <mergeCell ref="B163:B164"/>
    <mergeCell ref="G163:G164"/>
    <mergeCell ref="H163:H164"/>
    <mergeCell ref="I163:I164"/>
    <mergeCell ref="J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R161:R162"/>
    <mergeCell ref="S161:S162"/>
    <mergeCell ref="T161:T162"/>
    <mergeCell ref="U161:U162"/>
    <mergeCell ref="V161:V162"/>
    <mergeCell ref="M161:M162"/>
    <mergeCell ref="N161:N162"/>
    <mergeCell ref="O161:O162"/>
    <mergeCell ref="P161:P162"/>
    <mergeCell ref="Q161:Q162"/>
    <mergeCell ref="B161:B162"/>
    <mergeCell ref="G161:I162"/>
    <mergeCell ref="J161:J162"/>
    <mergeCell ref="K161:K162"/>
    <mergeCell ref="L161:L162"/>
    <mergeCell ref="AC163:AC164"/>
    <mergeCell ref="B165:B166"/>
    <mergeCell ref="G165:G166"/>
    <mergeCell ref="H165:H166"/>
    <mergeCell ref="I165:I166"/>
    <mergeCell ref="J165:J166"/>
    <mergeCell ref="K165:K166"/>
    <mergeCell ref="L165:L166"/>
    <mergeCell ref="M165:O166"/>
    <mergeCell ref="AC167:AC168"/>
    <mergeCell ref="AC165:AC166"/>
    <mergeCell ref="B167:B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R168"/>
    <mergeCell ref="S167:S168"/>
    <mergeCell ref="T167:T168"/>
    <mergeCell ref="U167:U168"/>
    <mergeCell ref="V167:V168"/>
    <mergeCell ref="P165:P166"/>
    <mergeCell ref="Q165:Q166"/>
    <mergeCell ref="R165:R166"/>
    <mergeCell ref="S165:S166"/>
    <mergeCell ref="T165:T166"/>
    <mergeCell ref="U165:U166"/>
  </mergeCells>
  <phoneticPr fontId="5"/>
  <dataValidations count="1">
    <dataValidation imeMode="on" allowBlank="1" showInputMessage="1" showErrorMessage="1" sqref="C70:C71 C4:C5 C15:C16 C26:C27 C48:C49 C37:C38 C59:C60 C161:C162 C103:C104 C92:C93 C117:C118 C139:C140 C82 C150:C151 C128:C129" xr:uid="{00000000-0002-0000-0000-000000000000}"/>
  </dataValidations>
  <pageMargins left="0.98425196850393704" right="0.74803149606299213" top="0.62992125984251968" bottom="0.48" header="0.51181102362204722" footer="0.26"/>
  <pageSetup paperSize="9" scale="88" fitToHeight="0" orientation="portrait" blackAndWhite="1" horizontalDpi="4294967293" r:id="rId1"/>
  <headerFooter alignWithMargins="0"/>
  <rowBreaks count="3" manualBreakCount="3">
    <brk id="44" max="16383" man="1"/>
    <brk id="88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8"/>
  <sheetViews>
    <sheetView zoomScaleNormal="100" workbookViewId="0">
      <selection activeCell="H18" sqref="H18"/>
    </sheetView>
  </sheetViews>
  <sheetFormatPr defaultRowHeight="12" x14ac:dyDescent="0.15"/>
  <cols>
    <col min="1" max="1" width="4.28515625" customWidth="1"/>
    <col min="2" max="2" width="22.28515625" customWidth="1"/>
    <col min="3" max="3" width="10.5703125" customWidth="1"/>
    <col min="5" max="5" width="9.28515625" customWidth="1"/>
    <col min="6" max="6" width="9.140625" customWidth="1"/>
    <col min="7" max="8" width="7" customWidth="1"/>
    <col min="9" max="9" width="8.7109375" customWidth="1"/>
    <col min="10" max="10" width="7.140625" customWidth="1"/>
    <col min="12" max="12" width="24" customWidth="1"/>
    <col min="13" max="13" width="11.28515625" customWidth="1"/>
    <col min="14" max="14" width="5.140625" customWidth="1"/>
  </cols>
  <sheetData>
    <row r="1" spans="1:16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6" ht="24" x14ac:dyDescent="0.15">
      <c r="A2" s="82"/>
      <c r="B2" s="83" t="s">
        <v>125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4"/>
      <c r="N2" s="84"/>
    </row>
    <row r="3" spans="1:16" ht="16.5" customHeight="1" x14ac:dyDescent="0.15">
      <c r="A3" s="82"/>
      <c r="B3" s="83"/>
      <c r="C3" s="84"/>
      <c r="D3" s="84"/>
      <c r="E3" s="84"/>
      <c r="F3" s="84"/>
      <c r="G3" s="84"/>
      <c r="H3" s="84"/>
      <c r="I3" s="84"/>
      <c r="J3" s="84"/>
      <c r="K3" s="84"/>
      <c r="L3" s="86"/>
      <c r="M3" s="84"/>
      <c r="N3" s="84"/>
    </row>
    <row r="4" spans="1:16" ht="21" customHeight="1" x14ac:dyDescent="0.15">
      <c r="A4" s="300">
        <v>1</v>
      </c>
      <c r="B4" s="35" t="s">
        <v>137</v>
      </c>
      <c r="C4" s="84" t="s">
        <v>177</v>
      </c>
      <c r="D4" s="87"/>
      <c r="E4" s="88"/>
      <c r="F4" s="89"/>
      <c r="G4" s="89"/>
      <c r="H4" s="89"/>
      <c r="I4" s="89"/>
      <c r="J4" s="90"/>
      <c r="K4" s="91"/>
      <c r="L4" s="35" t="s">
        <v>79</v>
      </c>
      <c r="M4" s="84" t="s">
        <v>126</v>
      </c>
      <c r="N4" s="300">
        <v>6</v>
      </c>
    </row>
    <row r="5" spans="1:16" ht="30.75" customHeight="1" x14ac:dyDescent="0.15">
      <c r="A5" s="300"/>
      <c r="B5" s="39" t="s">
        <v>138</v>
      </c>
      <c r="C5" s="84" t="s">
        <v>176</v>
      </c>
      <c r="D5" s="92"/>
      <c r="E5" s="93"/>
      <c r="F5" s="301" t="s">
        <v>181</v>
      </c>
      <c r="G5" s="287" t="s">
        <v>182</v>
      </c>
      <c r="H5" s="288"/>
      <c r="I5" s="303" t="s">
        <v>184</v>
      </c>
      <c r="J5" s="94"/>
      <c r="K5" s="95"/>
      <c r="L5" s="39" t="s">
        <v>150</v>
      </c>
      <c r="M5" s="84" t="s">
        <v>126</v>
      </c>
      <c r="N5" s="300"/>
    </row>
    <row r="6" spans="1:16" ht="13.5" customHeight="1" x14ac:dyDescent="0.15">
      <c r="A6" s="96"/>
      <c r="B6" s="97"/>
      <c r="C6" s="84"/>
      <c r="D6" s="92"/>
      <c r="E6" s="98"/>
      <c r="F6" s="302"/>
      <c r="G6" s="288"/>
      <c r="H6" s="288"/>
      <c r="I6" s="304"/>
      <c r="J6" s="99"/>
      <c r="K6" s="92"/>
      <c r="L6" s="85"/>
      <c r="M6" s="84"/>
      <c r="N6" s="100"/>
    </row>
    <row r="7" spans="1:16" ht="24" x14ac:dyDescent="0.15">
      <c r="A7" s="300">
        <v>2</v>
      </c>
      <c r="B7" s="35" t="s">
        <v>72</v>
      </c>
      <c r="C7" s="84" t="s">
        <v>127</v>
      </c>
      <c r="D7" s="87"/>
      <c r="E7" s="101"/>
      <c r="F7" s="102">
        <v>75</v>
      </c>
      <c r="G7" s="312">
        <v>75</v>
      </c>
      <c r="H7" s="313"/>
      <c r="I7" s="103">
        <v>62</v>
      </c>
      <c r="J7" s="104"/>
      <c r="K7" s="92"/>
      <c r="L7" s="85"/>
      <c r="M7" s="84"/>
      <c r="N7" s="84"/>
    </row>
    <row r="8" spans="1:16" ht="15.75" x14ac:dyDescent="0.15">
      <c r="A8" s="300"/>
      <c r="B8" s="39" t="s">
        <v>108</v>
      </c>
      <c r="C8" s="84" t="s">
        <v>127</v>
      </c>
      <c r="D8" s="105"/>
      <c r="E8" s="101"/>
      <c r="F8" s="106"/>
      <c r="G8" s="107"/>
      <c r="H8" s="108"/>
      <c r="I8" s="98"/>
      <c r="J8" s="109"/>
      <c r="K8" s="110"/>
      <c r="L8" s="48" t="s">
        <v>97</v>
      </c>
      <c r="M8" s="84" t="s">
        <v>129</v>
      </c>
      <c r="N8" s="305">
        <v>7</v>
      </c>
    </row>
    <row r="9" spans="1:16" ht="24" customHeight="1" x14ac:dyDescent="0.15">
      <c r="A9" s="96"/>
      <c r="B9" s="111"/>
      <c r="C9" s="84"/>
      <c r="D9" s="112"/>
      <c r="E9" s="113" t="s">
        <v>181</v>
      </c>
      <c r="F9" s="107"/>
      <c r="G9" s="114"/>
      <c r="H9" s="115"/>
      <c r="I9" s="94"/>
      <c r="J9" s="98"/>
      <c r="K9" s="92"/>
      <c r="L9" s="44" t="s">
        <v>98</v>
      </c>
      <c r="M9" s="84" t="s">
        <v>129</v>
      </c>
      <c r="N9" s="300"/>
    </row>
    <row r="10" spans="1:16" ht="24" customHeight="1" x14ac:dyDescent="0.15">
      <c r="A10" s="300">
        <v>3</v>
      </c>
      <c r="B10" s="48" t="s">
        <v>73</v>
      </c>
      <c r="C10" s="84" t="s">
        <v>178</v>
      </c>
      <c r="D10" s="116"/>
      <c r="E10" s="94">
        <v>62</v>
      </c>
      <c r="F10" s="101"/>
      <c r="G10" s="316" t="s">
        <v>181</v>
      </c>
      <c r="H10" s="314" t="s">
        <v>186</v>
      </c>
      <c r="I10" s="98"/>
      <c r="J10" s="98"/>
      <c r="K10" s="92"/>
      <c r="L10" s="85"/>
      <c r="M10" s="84"/>
      <c r="N10" s="100"/>
    </row>
    <row r="11" spans="1:16" ht="15.75" x14ac:dyDescent="0.15">
      <c r="A11" s="300"/>
      <c r="B11" s="39" t="s">
        <v>74</v>
      </c>
      <c r="C11" s="84" t="s">
        <v>130</v>
      </c>
      <c r="D11" s="92"/>
      <c r="E11" s="98"/>
      <c r="F11" s="117"/>
      <c r="G11" s="317"/>
      <c r="H11" s="315"/>
      <c r="I11" s="118"/>
      <c r="J11" s="98"/>
      <c r="K11" s="119"/>
      <c r="L11" s="48" t="s">
        <v>153</v>
      </c>
      <c r="M11" s="84" t="s">
        <v>129</v>
      </c>
      <c r="N11" s="305">
        <v>8</v>
      </c>
    </row>
    <row r="12" spans="1:16" ht="24" x14ac:dyDescent="0.15">
      <c r="A12" s="120"/>
      <c r="B12" s="97"/>
      <c r="C12" s="84"/>
      <c r="D12" s="92"/>
      <c r="E12" s="98"/>
      <c r="F12" s="121"/>
      <c r="G12" s="94">
        <v>62</v>
      </c>
      <c r="H12" s="102">
        <v>75</v>
      </c>
      <c r="I12" s="118"/>
      <c r="J12" s="310" t="s">
        <v>185</v>
      </c>
      <c r="K12" s="122"/>
      <c r="L12" s="44" t="s">
        <v>154</v>
      </c>
      <c r="M12" s="84" t="s">
        <v>129</v>
      </c>
      <c r="N12" s="305"/>
    </row>
    <row r="13" spans="1:16" ht="13.5" customHeight="1" x14ac:dyDescent="0.15">
      <c r="A13" s="96"/>
      <c r="B13" s="97"/>
      <c r="C13" s="84"/>
      <c r="D13" s="84"/>
      <c r="E13" s="89"/>
      <c r="F13" s="121"/>
      <c r="G13" s="123"/>
      <c r="H13" s="101"/>
      <c r="I13" s="118"/>
      <c r="J13" s="311"/>
      <c r="K13" s="124"/>
      <c r="L13" s="85"/>
      <c r="M13" s="82"/>
      <c r="N13" s="300"/>
    </row>
    <row r="14" spans="1:16" ht="15.75" x14ac:dyDescent="0.15">
      <c r="A14" s="300">
        <v>4</v>
      </c>
      <c r="B14" s="35" t="s">
        <v>103</v>
      </c>
      <c r="C14" s="84" t="s">
        <v>129</v>
      </c>
      <c r="D14" s="84"/>
      <c r="E14" s="89"/>
      <c r="F14" s="125"/>
      <c r="G14" s="89"/>
      <c r="H14" s="101"/>
      <c r="I14" s="107"/>
      <c r="J14" s="309">
        <v>62</v>
      </c>
      <c r="K14" s="126"/>
      <c r="L14" s="35" t="s">
        <v>161</v>
      </c>
      <c r="M14" s="84" t="s">
        <v>180</v>
      </c>
      <c r="N14" s="300">
        <v>9</v>
      </c>
      <c r="P14" s="33"/>
    </row>
    <row r="15" spans="1:16" ht="15.75" x14ac:dyDescent="0.15">
      <c r="A15" s="300"/>
      <c r="B15" s="39" t="s">
        <v>147</v>
      </c>
      <c r="C15" s="84" t="s">
        <v>129</v>
      </c>
      <c r="D15" s="127"/>
      <c r="E15" s="128"/>
      <c r="F15" s="306" t="s">
        <v>183</v>
      </c>
      <c r="G15" s="89"/>
      <c r="H15" s="101"/>
      <c r="I15" s="293" t="s">
        <v>186</v>
      </c>
      <c r="J15" s="296"/>
      <c r="K15" s="92"/>
      <c r="L15" s="39" t="s">
        <v>109</v>
      </c>
      <c r="M15" s="84" t="s">
        <v>129</v>
      </c>
      <c r="N15" s="300"/>
    </row>
    <row r="16" spans="1:16" ht="14.25" customHeight="1" x14ac:dyDescent="0.15">
      <c r="A16" s="120"/>
      <c r="B16" s="129"/>
      <c r="C16" s="84"/>
      <c r="D16" s="92"/>
      <c r="E16" s="98"/>
      <c r="F16" s="307"/>
      <c r="G16" s="130"/>
      <c r="H16" s="101"/>
      <c r="I16" s="294"/>
      <c r="J16" s="99"/>
      <c r="K16" s="92"/>
      <c r="L16" s="129"/>
      <c r="M16" s="84"/>
      <c r="N16" s="120"/>
    </row>
    <row r="17" spans="1:17" ht="10.5" customHeight="1" x14ac:dyDescent="0.15">
      <c r="A17" s="96"/>
      <c r="B17" s="131"/>
      <c r="C17" s="84"/>
      <c r="D17" s="92"/>
      <c r="E17" s="101"/>
      <c r="F17" s="308">
        <v>63</v>
      </c>
      <c r="G17" s="89"/>
      <c r="H17" s="98"/>
      <c r="I17" s="309">
        <v>62</v>
      </c>
      <c r="J17" s="132"/>
      <c r="K17" s="92"/>
      <c r="L17" s="85"/>
      <c r="M17" s="84"/>
      <c r="N17" s="100"/>
    </row>
    <row r="18" spans="1:17" ht="15.75" x14ac:dyDescent="0.15">
      <c r="A18" s="300">
        <v>5</v>
      </c>
      <c r="B18" s="35" t="s">
        <v>91</v>
      </c>
      <c r="C18" s="84" t="s">
        <v>179</v>
      </c>
      <c r="D18" s="91"/>
      <c r="E18" s="133"/>
      <c r="F18" s="292"/>
      <c r="G18" s="89"/>
      <c r="H18" s="98"/>
      <c r="I18" s="296"/>
      <c r="J18" s="109"/>
      <c r="K18" s="87"/>
      <c r="L18" s="35" t="s">
        <v>85</v>
      </c>
      <c r="M18" s="84" t="s">
        <v>129</v>
      </c>
      <c r="N18" s="300">
        <v>10</v>
      </c>
    </row>
    <row r="19" spans="1:17" ht="15.75" x14ac:dyDescent="0.15">
      <c r="A19" s="300"/>
      <c r="B19" s="39" t="s">
        <v>90</v>
      </c>
      <c r="C19" s="84" t="s">
        <v>179</v>
      </c>
      <c r="D19" s="92"/>
      <c r="E19" s="98"/>
      <c r="F19" s="89"/>
      <c r="G19" s="89"/>
      <c r="H19" s="89"/>
      <c r="I19" s="94"/>
      <c r="J19" s="98"/>
      <c r="K19" s="134"/>
      <c r="L19" s="39" t="s">
        <v>86</v>
      </c>
      <c r="M19" s="84" t="s">
        <v>129</v>
      </c>
      <c r="N19" s="300"/>
      <c r="Q19" s="33"/>
    </row>
    <row r="20" spans="1:17" ht="17.25" customHeight="1" x14ac:dyDescent="0.15">
      <c r="A20" s="82"/>
      <c r="B20" s="97"/>
      <c r="C20" s="84"/>
      <c r="D20" s="84"/>
      <c r="E20" s="89"/>
      <c r="F20" s="89"/>
      <c r="G20" s="89"/>
      <c r="H20" s="89"/>
      <c r="I20" s="89"/>
      <c r="J20" s="98"/>
      <c r="K20" s="92"/>
      <c r="L20" s="135"/>
      <c r="M20" s="84"/>
      <c r="N20" s="84"/>
    </row>
    <row r="21" spans="1:17" ht="24" x14ac:dyDescent="0.15">
      <c r="A21" s="82"/>
      <c r="B21" s="136" t="s">
        <v>135</v>
      </c>
      <c r="C21" s="84"/>
      <c r="D21" s="84"/>
      <c r="E21" s="289" t="s">
        <v>189</v>
      </c>
      <c r="F21" s="290"/>
      <c r="G21" s="84"/>
      <c r="H21" s="84"/>
      <c r="I21" s="84"/>
      <c r="J21" s="92"/>
      <c r="K21" s="92"/>
      <c r="L21" s="135"/>
      <c r="M21" s="84"/>
      <c r="N21" s="84"/>
    </row>
    <row r="22" spans="1:17" ht="24" x14ac:dyDescent="0.15">
      <c r="A22" s="82"/>
      <c r="B22" s="84"/>
      <c r="C22" s="284"/>
      <c r="D22" s="284"/>
      <c r="E22" s="290"/>
      <c r="F22" s="290"/>
      <c r="G22" s="84"/>
      <c r="H22" s="84"/>
      <c r="I22" s="84"/>
      <c r="J22" s="92"/>
      <c r="K22" s="92"/>
      <c r="L22" s="85"/>
      <c r="M22" s="84"/>
      <c r="N22" s="84"/>
    </row>
    <row r="23" spans="1:17" ht="24" x14ac:dyDescent="0.15">
      <c r="A23" s="82"/>
      <c r="B23" s="85"/>
      <c r="C23" s="285" t="s">
        <v>187</v>
      </c>
      <c r="D23" s="285"/>
      <c r="E23" s="116"/>
      <c r="F23" s="137"/>
      <c r="G23" s="285" t="s">
        <v>188</v>
      </c>
      <c r="H23" s="285"/>
      <c r="I23" s="286"/>
      <c r="J23" s="84"/>
      <c r="K23" s="84"/>
      <c r="L23" s="85"/>
      <c r="M23" s="84"/>
      <c r="N23" s="84"/>
    </row>
    <row r="24" spans="1:17" ht="24" x14ac:dyDescent="0.15">
      <c r="A24" s="82"/>
      <c r="B24" s="85"/>
      <c r="C24" s="285"/>
      <c r="D24" s="285"/>
      <c r="E24" s="92"/>
      <c r="F24" s="84"/>
      <c r="G24" s="285"/>
      <c r="H24" s="285"/>
      <c r="I24" s="286"/>
      <c r="J24" s="84"/>
      <c r="K24" s="92"/>
      <c r="L24" s="85"/>
      <c r="M24" s="84"/>
      <c r="N24" s="84"/>
    </row>
    <row r="25" spans="1:17" ht="24" x14ac:dyDescent="0.15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84"/>
      <c r="N25" s="84"/>
    </row>
    <row r="26" spans="1:17" ht="24" x14ac:dyDescent="0.15">
      <c r="A26" s="82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4"/>
      <c r="N26" s="84"/>
    </row>
    <row r="27" spans="1:17" ht="24" x14ac:dyDescent="0.15">
      <c r="A27" s="82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</row>
    <row r="28" spans="1:17" ht="24" x14ac:dyDescent="0.15">
      <c r="A28" s="82"/>
      <c r="B28" s="83" t="s">
        <v>131</v>
      </c>
      <c r="C28" s="84"/>
      <c r="D28" s="84"/>
      <c r="E28" s="84"/>
      <c r="F28" s="84"/>
      <c r="G28" s="84"/>
      <c r="H28" s="84"/>
      <c r="I28" s="84"/>
      <c r="J28" s="84"/>
      <c r="K28" s="84"/>
      <c r="L28" s="85"/>
      <c r="M28" s="84"/>
      <c r="N28" s="84"/>
    </row>
    <row r="29" spans="1:17" ht="24" x14ac:dyDescent="0.15">
      <c r="A29" s="82"/>
      <c r="B29" s="83"/>
      <c r="C29" s="84"/>
      <c r="D29" s="84"/>
      <c r="E29" s="89"/>
      <c r="F29" s="89"/>
      <c r="G29" s="98"/>
      <c r="H29" s="89"/>
      <c r="I29" s="98"/>
      <c r="J29" s="89"/>
      <c r="K29" s="84"/>
      <c r="L29" s="86"/>
      <c r="M29" s="84"/>
      <c r="N29" s="84"/>
    </row>
    <row r="30" spans="1:17" ht="15.75" x14ac:dyDescent="0.15">
      <c r="A30" s="300">
        <v>1</v>
      </c>
      <c r="B30" s="48" t="s">
        <v>148</v>
      </c>
      <c r="C30" s="138" t="s">
        <v>195</v>
      </c>
      <c r="D30" s="87"/>
      <c r="E30" s="88"/>
      <c r="F30" s="89"/>
      <c r="G30" s="89"/>
      <c r="H30" s="89"/>
      <c r="I30" s="89"/>
      <c r="J30" s="90"/>
      <c r="K30" s="91"/>
      <c r="L30" s="35" t="s">
        <v>144</v>
      </c>
      <c r="M30" s="84" t="s">
        <v>179</v>
      </c>
      <c r="N30" s="300">
        <v>6</v>
      </c>
    </row>
    <row r="31" spans="1:17" ht="23.25" customHeight="1" x14ac:dyDescent="0.15">
      <c r="A31" s="300"/>
      <c r="B31" s="44" t="s">
        <v>149</v>
      </c>
      <c r="C31" s="138" t="s">
        <v>195</v>
      </c>
      <c r="D31" s="92"/>
      <c r="E31" s="139"/>
      <c r="F31" s="318" t="s">
        <v>190</v>
      </c>
      <c r="G31" s="287" t="s">
        <v>196</v>
      </c>
      <c r="H31" s="288"/>
      <c r="I31" s="322" t="s">
        <v>197</v>
      </c>
      <c r="J31" s="94"/>
      <c r="K31" s="92"/>
      <c r="L31" s="39" t="s">
        <v>145</v>
      </c>
      <c r="M31" s="84" t="s">
        <v>128</v>
      </c>
      <c r="N31" s="300"/>
    </row>
    <row r="32" spans="1:17" ht="24" x14ac:dyDescent="0.15">
      <c r="A32" s="96"/>
      <c r="B32" s="97"/>
      <c r="C32" s="84"/>
      <c r="D32" s="92"/>
      <c r="E32" s="108"/>
      <c r="F32" s="319"/>
      <c r="G32" s="288"/>
      <c r="H32" s="288"/>
      <c r="I32" s="321"/>
      <c r="J32" s="99"/>
      <c r="K32" s="92"/>
      <c r="L32" s="85"/>
      <c r="M32" s="84"/>
      <c r="N32" s="100"/>
    </row>
    <row r="33" spans="1:14" ht="24" x14ac:dyDescent="0.15">
      <c r="A33" s="300">
        <v>2</v>
      </c>
      <c r="B33" s="48" t="s">
        <v>157</v>
      </c>
      <c r="C33" s="84" t="s">
        <v>127</v>
      </c>
      <c r="D33" s="91"/>
      <c r="E33" s="101"/>
      <c r="F33" s="102">
        <v>40</v>
      </c>
      <c r="G33" s="140"/>
      <c r="H33" s="140"/>
      <c r="I33" s="141">
        <v>40</v>
      </c>
      <c r="J33" s="104"/>
      <c r="K33" s="92"/>
      <c r="L33" s="85"/>
      <c r="M33" s="84"/>
      <c r="N33" s="84"/>
    </row>
    <row r="34" spans="1:14" ht="15.75" customHeight="1" x14ac:dyDescent="0.15">
      <c r="A34" s="300"/>
      <c r="B34" s="44" t="s">
        <v>158</v>
      </c>
      <c r="C34" s="84" t="s">
        <v>129</v>
      </c>
      <c r="D34" s="142"/>
      <c r="E34" s="320" t="s">
        <v>190</v>
      </c>
      <c r="F34" s="106"/>
      <c r="G34" s="107"/>
      <c r="H34" s="107"/>
      <c r="I34" s="98"/>
      <c r="J34" s="109"/>
      <c r="K34" s="110"/>
      <c r="L34" s="48" t="s">
        <v>99</v>
      </c>
      <c r="M34" s="84" t="s">
        <v>130</v>
      </c>
      <c r="N34" s="305">
        <v>7</v>
      </c>
    </row>
    <row r="35" spans="1:14" ht="24" customHeight="1" x14ac:dyDescent="0.15">
      <c r="A35" s="96"/>
      <c r="B35" s="97"/>
      <c r="C35" s="84"/>
      <c r="D35" s="143"/>
      <c r="E35" s="321"/>
      <c r="F35" s="101"/>
      <c r="G35" s="114"/>
      <c r="H35" s="114"/>
      <c r="I35" s="94"/>
      <c r="J35" s="98"/>
      <c r="K35" s="92"/>
      <c r="L35" s="44" t="s">
        <v>142</v>
      </c>
      <c r="M35" s="84" t="s">
        <v>130</v>
      </c>
      <c r="N35" s="300"/>
    </row>
    <row r="36" spans="1:14" ht="24" x14ac:dyDescent="0.15">
      <c r="A36" s="300">
        <v>3</v>
      </c>
      <c r="B36" s="48" t="s">
        <v>95</v>
      </c>
      <c r="C36" s="84" t="s">
        <v>127</v>
      </c>
      <c r="D36" s="144"/>
      <c r="E36" s="94">
        <v>43</v>
      </c>
      <c r="F36" s="101"/>
      <c r="G36" s="293" t="s">
        <v>190</v>
      </c>
      <c r="H36" s="293" t="s">
        <v>192</v>
      </c>
      <c r="I36" s="98"/>
      <c r="J36" s="98"/>
      <c r="K36" s="92"/>
      <c r="L36" s="145"/>
      <c r="M36" s="84"/>
      <c r="N36" s="100"/>
    </row>
    <row r="37" spans="1:14" ht="15.75" x14ac:dyDescent="0.15">
      <c r="A37" s="300"/>
      <c r="B37" s="44" t="s">
        <v>96</v>
      </c>
      <c r="C37" s="84" t="s">
        <v>129</v>
      </c>
      <c r="D37" s="92"/>
      <c r="E37" s="98"/>
      <c r="F37" s="117"/>
      <c r="G37" s="294"/>
      <c r="H37" s="294"/>
      <c r="I37" s="146"/>
      <c r="J37" s="98"/>
      <c r="K37" s="119"/>
      <c r="L37" s="43" t="s">
        <v>69</v>
      </c>
      <c r="M37" s="84" t="s">
        <v>130</v>
      </c>
      <c r="N37" s="305">
        <v>8</v>
      </c>
    </row>
    <row r="38" spans="1:14" ht="24" x14ac:dyDescent="0.15">
      <c r="A38" s="120"/>
      <c r="B38" s="97"/>
      <c r="C38" s="84"/>
      <c r="D38" s="92"/>
      <c r="E38" s="98"/>
      <c r="F38" s="121"/>
      <c r="G38" s="94">
        <v>42</v>
      </c>
      <c r="H38" s="94">
        <v>42</v>
      </c>
      <c r="I38" s="147"/>
      <c r="J38" s="310" t="s">
        <v>193</v>
      </c>
      <c r="K38" s="122"/>
      <c r="L38" s="44" t="s">
        <v>100</v>
      </c>
      <c r="M38" s="84" t="s">
        <v>130</v>
      </c>
      <c r="N38" s="300"/>
    </row>
    <row r="39" spans="1:14" ht="21" customHeight="1" x14ac:dyDescent="0.15">
      <c r="A39" s="96"/>
      <c r="B39" s="131"/>
      <c r="C39" s="84"/>
      <c r="D39" s="84"/>
      <c r="E39" s="89"/>
      <c r="F39" s="121"/>
      <c r="G39" s="123"/>
      <c r="H39" s="89"/>
      <c r="I39" s="147"/>
      <c r="J39" s="311"/>
      <c r="K39" s="124"/>
      <c r="L39" s="85"/>
      <c r="M39" s="82"/>
      <c r="N39" s="84"/>
    </row>
    <row r="40" spans="1:14" ht="20.25" customHeight="1" x14ac:dyDescent="0.15">
      <c r="A40" s="300">
        <v>4</v>
      </c>
      <c r="B40" s="43" t="s">
        <v>71</v>
      </c>
      <c r="C40" s="84" t="s">
        <v>130</v>
      </c>
      <c r="D40" s="91"/>
      <c r="E40" s="98"/>
      <c r="F40" s="125"/>
      <c r="G40" s="89"/>
      <c r="H40" s="89"/>
      <c r="I40" s="148"/>
      <c r="J40" s="94">
        <v>42</v>
      </c>
      <c r="K40" s="126"/>
      <c r="L40" s="48" t="s">
        <v>162</v>
      </c>
      <c r="M40" s="84" t="s">
        <v>130</v>
      </c>
      <c r="N40" s="305">
        <v>9</v>
      </c>
    </row>
    <row r="41" spans="1:14" ht="18" customHeight="1" x14ac:dyDescent="0.15">
      <c r="A41" s="300"/>
      <c r="B41" s="44" t="s">
        <v>155</v>
      </c>
      <c r="C41" s="84" t="s">
        <v>130</v>
      </c>
      <c r="D41" s="92"/>
      <c r="E41" s="149"/>
      <c r="F41" s="323" t="s">
        <v>191</v>
      </c>
      <c r="G41" s="130"/>
      <c r="H41" s="89"/>
      <c r="I41" s="325" t="s">
        <v>194</v>
      </c>
      <c r="J41" s="94"/>
      <c r="K41" s="92"/>
      <c r="L41" s="44" t="s">
        <v>163</v>
      </c>
      <c r="M41" s="84" t="s">
        <v>130</v>
      </c>
      <c r="N41" s="300"/>
    </row>
    <row r="42" spans="1:14" ht="19.5" x14ac:dyDescent="0.15">
      <c r="A42" s="120"/>
      <c r="B42" s="129"/>
      <c r="C42" s="84"/>
      <c r="D42" s="92"/>
      <c r="E42" s="101"/>
      <c r="F42" s="324"/>
      <c r="G42" s="130"/>
      <c r="H42" s="89"/>
      <c r="I42" s="326"/>
      <c r="J42" s="94"/>
      <c r="K42" s="92"/>
      <c r="L42" s="129"/>
      <c r="M42" s="84"/>
      <c r="N42" s="300"/>
    </row>
    <row r="43" spans="1:14" ht="24" x14ac:dyDescent="0.15">
      <c r="A43" s="96"/>
      <c r="B43" s="131"/>
      <c r="C43" s="84"/>
      <c r="D43" s="92"/>
      <c r="E43" s="108"/>
      <c r="F43" s="94">
        <v>43</v>
      </c>
      <c r="G43" s="89"/>
      <c r="H43" s="89"/>
      <c r="I43" s="94">
        <v>43</v>
      </c>
      <c r="J43" s="132"/>
      <c r="K43" s="92"/>
      <c r="L43" s="86"/>
      <c r="M43" s="84"/>
      <c r="N43" s="300"/>
    </row>
    <row r="44" spans="1:14" ht="18.75" customHeight="1" x14ac:dyDescent="0.15">
      <c r="A44" s="300">
        <v>5</v>
      </c>
      <c r="B44" s="43" t="s">
        <v>139</v>
      </c>
      <c r="C44" s="84" t="s">
        <v>129</v>
      </c>
      <c r="D44" s="87"/>
      <c r="E44" s="88"/>
      <c r="F44" s="104"/>
      <c r="G44" s="89"/>
      <c r="H44" s="89"/>
      <c r="I44" s="115"/>
      <c r="J44" s="109"/>
      <c r="K44" s="87"/>
      <c r="L44" s="43" t="s">
        <v>151</v>
      </c>
      <c r="M44" s="84" t="s">
        <v>129</v>
      </c>
      <c r="N44" s="305">
        <v>10</v>
      </c>
    </row>
    <row r="45" spans="1:14" ht="24.75" customHeight="1" x14ac:dyDescent="0.15">
      <c r="A45" s="300"/>
      <c r="B45" s="44" t="s">
        <v>78</v>
      </c>
      <c r="C45" s="84" t="s">
        <v>129</v>
      </c>
      <c r="D45" s="150"/>
      <c r="E45" s="93"/>
      <c r="F45" s="89"/>
      <c r="G45" s="89"/>
      <c r="H45" s="89"/>
      <c r="I45" s="94"/>
      <c r="J45" s="98"/>
      <c r="K45" s="134"/>
      <c r="L45" s="44" t="s">
        <v>152</v>
      </c>
      <c r="M45" s="84" t="s">
        <v>129</v>
      </c>
      <c r="N45" s="300"/>
    </row>
    <row r="46" spans="1:14" ht="24" x14ac:dyDescent="0.15">
      <c r="A46" s="82"/>
      <c r="B46" s="84"/>
      <c r="C46" s="284"/>
      <c r="D46" s="284"/>
      <c r="E46" s="98"/>
      <c r="F46" s="98"/>
      <c r="G46" s="89"/>
      <c r="H46" s="89"/>
      <c r="I46" s="89"/>
      <c r="J46" s="98"/>
      <c r="K46" s="92"/>
      <c r="L46" s="85"/>
      <c r="M46" s="84"/>
      <c r="N46" s="84"/>
    </row>
    <row r="47" spans="1:14" ht="24" x14ac:dyDescent="0.15">
      <c r="A47" s="82"/>
      <c r="B47" s="84"/>
      <c r="C47" s="284"/>
      <c r="D47" s="284"/>
      <c r="E47" s="92"/>
      <c r="F47" s="134"/>
      <c r="G47" s="284"/>
      <c r="H47" s="284"/>
      <c r="I47" s="84"/>
      <c r="J47" s="92"/>
      <c r="K47" s="92"/>
      <c r="L47" s="85"/>
      <c r="M47" s="84"/>
      <c r="N47" s="84"/>
    </row>
    <row r="48" spans="1:14" ht="24" x14ac:dyDescent="0.15">
      <c r="A48" s="82"/>
      <c r="B48" s="85"/>
      <c r="C48" s="284"/>
      <c r="D48" s="284"/>
      <c r="E48" s="92"/>
      <c r="F48" s="134"/>
      <c r="G48" s="284"/>
      <c r="H48" s="284"/>
      <c r="I48" s="84"/>
      <c r="J48" s="84"/>
      <c r="K48" s="84"/>
      <c r="L48" s="85"/>
      <c r="M48" s="84"/>
      <c r="N48" s="84"/>
    </row>
    <row r="49" spans="1:17" ht="24" x14ac:dyDescent="0.15">
      <c r="A49" s="82"/>
      <c r="B49" s="85"/>
      <c r="C49" s="284"/>
      <c r="D49" s="284"/>
      <c r="E49" s="92"/>
      <c r="F49" s="92"/>
      <c r="G49" s="84"/>
      <c r="H49" s="84"/>
      <c r="I49" s="84"/>
      <c r="J49" s="84"/>
      <c r="K49" s="84"/>
      <c r="L49" s="85"/>
      <c r="M49" s="84"/>
      <c r="N49" s="84"/>
    </row>
    <row r="50" spans="1:17" ht="24" x14ac:dyDescent="0.15">
      <c r="A50" s="82"/>
      <c r="B50" s="83" t="s">
        <v>172</v>
      </c>
      <c r="C50" s="84"/>
      <c r="D50" s="84"/>
      <c r="E50" s="84"/>
      <c r="F50" s="92"/>
      <c r="G50" s="84"/>
      <c r="H50" s="84"/>
      <c r="I50" s="84"/>
      <c r="J50" s="84"/>
      <c r="K50" s="84"/>
      <c r="L50" s="85"/>
      <c r="M50" s="84"/>
      <c r="N50" s="84"/>
    </row>
    <row r="51" spans="1:17" ht="11.25" customHeight="1" x14ac:dyDescent="0.15">
      <c r="A51" s="82"/>
      <c r="B51" s="85"/>
      <c r="C51" s="151"/>
      <c r="D51" s="151"/>
      <c r="E51" s="92"/>
      <c r="F51" s="92"/>
      <c r="G51" s="84"/>
      <c r="H51" s="92"/>
      <c r="I51" s="84"/>
      <c r="J51" s="84"/>
      <c r="K51" s="84"/>
      <c r="L51" s="85"/>
      <c r="M51" s="84"/>
      <c r="N51" s="84"/>
    </row>
    <row r="52" spans="1:17" ht="9" customHeight="1" x14ac:dyDescent="0.15">
      <c r="A52" s="82"/>
      <c r="B52" s="82"/>
      <c r="C52" s="82"/>
      <c r="D52" s="82"/>
      <c r="E52" s="82"/>
      <c r="F52" s="84"/>
      <c r="G52" s="84"/>
      <c r="H52" s="92"/>
      <c r="I52" s="84"/>
      <c r="J52" s="84"/>
      <c r="K52" s="84"/>
      <c r="L52" s="85"/>
      <c r="M52" s="84"/>
      <c r="N52" s="84"/>
    </row>
    <row r="53" spans="1:17" ht="24" x14ac:dyDescent="0.15">
      <c r="A53" s="82"/>
      <c r="B53" s="152"/>
      <c r="C53" s="84"/>
      <c r="D53" s="84"/>
      <c r="E53" s="84"/>
      <c r="F53" s="89"/>
      <c r="G53" s="89"/>
      <c r="H53" s="89"/>
      <c r="I53" s="89"/>
      <c r="J53" s="89"/>
      <c r="K53" s="89"/>
      <c r="L53" s="153"/>
      <c r="M53" s="84"/>
      <c r="N53" s="84"/>
    </row>
    <row r="54" spans="1:17" ht="15.75" customHeight="1" x14ac:dyDescent="0.15">
      <c r="A54" s="300">
        <v>1</v>
      </c>
      <c r="B54" s="43" t="s">
        <v>77</v>
      </c>
      <c r="C54" s="84" t="s">
        <v>195</v>
      </c>
      <c r="D54" s="91"/>
      <c r="E54" s="91"/>
      <c r="F54" s="89"/>
      <c r="G54" s="89"/>
      <c r="H54" s="89"/>
      <c r="I54" s="98"/>
      <c r="J54" s="323" t="s">
        <v>201</v>
      </c>
      <c r="K54" s="154"/>
      <c r="L54" s="43" t="s">
        <v>120</v>
      </c>
      <c r="M54" s="84" t="s">
        <v>204</v>
      </c>
      <c r="N54" s="300">
        <v>7</v>
      </c>
    </row>
    <row r="55" spans="1:17" ht="15.75" x14ac:dyDescent="0.15">
      <c r="A55" s="300"/>
      <c r="B55" s="43" t="s">
        <v>146</v>
      </c>
      <c r="C55" s="84" t="s">
        <v>195</v>
      </c>
      <c r="D55" s="92"/>
      <c r="E55" s="142"/>
      <c r="F55" s="89"/>
      <c r="G55" s="289" t="s">
        <v>203</v>
      </c>
      <c r="H55" s="290"/>
      <c r="I55" s="98"/>
      <c r="J55" s="321"/>
      <c r="K55" s="155"/>
      <c r="L55" s="43" t="s">
        <v>94</v>
      </c>
      <c r="M55" s="84" t="s">
        <v>129</v>
      </c>
      <c r="N55" s="300"/>
    </row>
    <row r="56" spans="1:17" ht="18" customHeight="1" x14ac:dyDescent="0.15">
      <c r="A56" s="96"/>
      <c r="B56" s="156"/>
      <c r="C56" s="84"/>
      <c r="D56" s="92"/>
      <c r="E56" s="92"/>
      <c r="F56" s="327" t="s">
        <v>198</v>
      </c>
      <c r="G56" s="290"/>
      <c r="H56" s="290"/>
      <c r="I56" s="310" t="s">
        <v>202</v>
      </c>
      <c r="J56" s="103">
        <v>42</v>
      </c>
      <c r="K56" s="130"/>
      <c r="L56" s="157"/>
      <c r="M56" s="84"/>
      <c r="N56" s="100"/>
    </row>
    <row r="57" spans="1:17" ht="19.5" x14ac:dyDescent="0.15">
      <c r="A57" s="300">
        <v>2</v>
      </c>
      <c r="B57" s="129"/>
      <c r="C57" s="92"/>
      <c r="D57" s="92"/>
      <c r="E57" s="92"/>
      <c r="F57" s="297"/>
      <c r="G57" s="298">
        <v>43</v>
      </c>
      <c r="H57" s="299"/>
      <c r="I57" s="311"/>
      <c r="J57" s="103"/>
      <c r="K57" s="158"/>
      <c r="L57" s="48" t="s">
        <v>174</v>
      </c>
      <c r="M57" s="84" t="s">
        <v>204</v>
      </c>
      <c r="N57" s="300">
        <v>8</v>
      </c>
    </row>
    <row r="58" spans="1:17" ht="19.5" x14ac:dyDescent="0.15">
      <c r="A58" s="300"/>
      <c r="B58" s="129"/>
      <c r="C58" s="92"/>
      <c r="D58" s="92"/>
      <c r="E58" s="92"/>
      <c r="F58" s="159">
        <v>43</v>
      </c>
      <c r="G58" s="101"/>
      <c r="H58" s="108"/>
      <c r="I58" s="160">
        <v>43</v>
      </c>
      <c r="J58" s="98"/>
      <c r="K58" s="94"/>
      <c r="L58" s="44" t="s">
        <v>84</v>
      </c>
      <c r="M58" s="84" t="s">
        <v>129</v>
      </c>
      <c r="N58" s="300"/>
    </row>
    <row r="59" spans="1:17" ht="24" x14ac:dyDescent="0.15">
      <c r="A59" s="96"/>
      <c r="B59" s="97"/>
      <c r="C59" s="92"/>
      <c r="D59" s="92"/>
      <c r="E59" s="134"/>
      <c r="F59" s="161"/>
      <c r="G59" s="162"/>
      <c r="H59" s="115"/>
      <c r="I59" s="162"/>
      <c r="J59" s="98"/>
      <c r="K59" s="98"/>
      <c r="L59" s="163"/>
      <c r="M59" s="82"/>
      <c r="N59" s="84"/>
    </row>
    <row r="60" spans="1:17" ht="15.75" customHeight="1" x14ac:dyDescent="0.15">
      <c r="A60" s="300">
        <v>3</v>
      </c>
      <c r="B60" s="48" t="s">
        <v>76</v>
      </c>
      <c r="C60" s="84" t="s">
        <v>204</v>
      </c>
      <c r="D60" s="87"/>
      <c r="E60" s="110"/>
      <c r="F60" s="161"/>
      <c r="G60" s="293" t="s">
        <v>199</v>
      </c>
      <c r="H60" s="293" t="s">
        <v>200</v>
      </c>
      <c r="I60" s="164"/>
      <c r="J60" s="165"/>
      <c r="K60" s="90"/>
      <c r="L60" s="43" t="s">
        <v>156</v>
      </c>
      <c r="M60" s="84" t="s">
        <v>206</v>
      </c>
      <c r="N60" s="300">
        <v>9</v>
      </c>
    </row>
    <row r="61" spans="1:17" ht="15.75" x14ac:dyDescent="0.15">
      <c r="A61" s="300"/>
      <c r="B61" s="44" t="s">
        <v>75</v>
      </c>
      <c r="C61" s="84" t="s">
        <v>129</v>
      </c>
      <c r="D61" s="92"/>
      <c r="E61" s="92"/>
      <c r="F61" s="166"/>
      <c r="G61" s="294"/>
      <c r="H61" s="297"/>
      <c r="I61" s="167"/>
      <c r="J61" s="98"/>
      <c r="K61" s="98"/>
      <c r="L61" s="43" t="s">
        <v>66</v>
      </c>
      <c r="M61" s="84" t="s">
        <v>126</v>
      </c>
      <c r="N61" s="300"/>
      <c r="Q61" s="33"/>
    </row>
    <row r="62" spans="1:17" ht="24" x14ac:dyDescent="0.15">
      <c r="A62" s="120"/>
      <c r="B62" s="97"/>
      <c r="C62" s="84"/>
      <c r="D62" s="92"/>
      <c r="E62" s="92"/>
      <c r="F62" s="117"/>
      <c r="G62" s="94">
        <v>41</v>
      </c>
      <c r="H62" s="94">
        <v>42</v>
      </c>
      <c r="I62" s="146"/>
      <c r="J62" s="98"/>
      <c r="K62" s="98"/>
      <c r="L62" s="168"/>
      <c r="M62" s="82"/>
      <c r="N62" s="84"/>
      <c r="O62" s="33"/>
      <c r="Q62" s="33"/>
    </row>
    <row r="63" spans="1:17" ht="24" x14ac:dyDescent="0.15">
      <c r="A63" s="96"/>
      <c r="B63" s="97"/>
      <c r="C63" s="84"/>
      <c r="D63" s="84"/>
      <c r="E63" s="84"/>
      <c r="F63" s="117"/>
      <c r="G63" s="123"/>
      <c r="H63" s="101"/>
      <c r="I63" s="118"/>
      <c r="J63" s="98"/>
      <c r="K63" s="98"/>
      <c r="L63" s="153"/>
      <c r="M63" s="82"/>
      <c r="N63" s="84"/>
      <c r="O63" s="33"/>
      <c r="Q63" s="33"/>
    </row>
    <row r="64" spans="1:17" ht="15.75" x14ac:dyDescent="0.15">
      <c r="A64" s="300">
        <v>4</v>
      </c>
      <c r="B64" s="48" t="s">
        <v>80</v>
      </c>
      <c r="C64" s="84" t="s">
        <v>204</v>
      </c>
      <c r="D64" s="87"/>
      <c r="E64" s="87"/>
      <c r="F64" s="101"/>
      <c r="G64" s="89"/>
      <c r="H64" s="101"/>
      <c r="I64" s="98"/>
      <c r="J64" s="98"/>
      <c r="K64" s="169"/>
      <c r="L64" s="43" t="s">
        <v>87</v>
      </c>
      <c r="M64" s="84" t="s">
        <v>129</v>
      </c>
      <c r="N64" s="305">
        <v>10</v>
      </c>
    </row>
    <row r="65" spans="1:16" ht="15.75" customHeight="1" x14ac:dyDescent="0.15">
      <c r="A65" s="300"/>
      <c r="B65" s="44" t="s">
        <v>81</v>
      </c>
      <c r="C65" s="84" t="s">
        <v>129</v>
      </c>
      <c r="D65" s="92"/>
      <c r="E65" s="105"/>
      <c r="F65" s="293" t="s">
        <v>199</v>
      </c>
      <c r="G65" s="89"/>
      <c r="H65" s="101"/>
      <c r="I65" s="170"/>
      <c r="J65" s="323" t="s">
        <v>200</v>
      </c>
      <c r="K65" s="171"/>
      <c r="L65" s="62" t="s">
        <v>159</v>
      </c>
      <c r="M65" s="84" t="s">
        <v>129</v>
      </c>
      <c r="N65" s="305"/>
    </row>
    <row r="66" spans="1:16" ht="19.5" x14ac:dyDescent="0.15">
      <c r="A66" s="120"/>
      <c r="B66" s="129"/>
      <c r="C66" s="84"/>
      <c r="D66" s="92"/>
      <c r="E66" s="172"/>
      <c r="F66" s="294"/>
      <c r="G66" s="98"/>
      <c r="H66" s="101"/>
      <c r="I66" s="170"/>
      <c r="J66" s="321"/>
      <c r="K66" s="130"/>
      <c r="L66" s="82"/>
      <c r="M66" s="82"/>
      <c r="N66" s="84"/>
      <c r="P66" s="33"/>
    </row>
    <row r="67" spans="1:16" ht="12.75" customHeight="1" x14ac:dyDescent="0.15">
      <c r="A67" s="96"/>
      <c r="B67" s="173"/>
      <c r="C67" s="84"/>
      <c r="D67" s="92"/>
      <c r="E67" s="92"/>
      <c r="F67" s="291">
        <v>41</v>
      </c>
      <c r="G67" s="89"/>
      <c r="H67" s="101"/>
      <c r="I67" s="107"/>
      <c r="J67" s="330">
        <v>40</v>
      </c>
      <c r="K67" s="98"/>
      <c r="L67" s="85"/>
      <c r="M67" s="84"/>
      <c r="N67" s="120"/>
    </row>
    <row r="68" spans="1:16" ht="15.75" customHeight="1" x14ac:dyDescent="0.15">
      <c r="A68" s="300">
        <v>5</v>
      </c>
      <c r="B68" s="43" t="s">
        <v>140</v>
      </c>
      <c r="C68" s="84" t="s">
        <v>179</v>
      </c>
      <c r="D68" s="91"/>
      <c r="E68" s="92"/>
      <c r="F68" s="292"/>
      <c r="G68" s="89"/>
      <c r="H68" s="101"/>
      <c r="I68" s="293" t="s">
        <v>207</v>
      </c>
      <c r="J68" s="331"/>
      <c r="K68" s="154"/>
      <c r="L68" s="48" t="s">
        <v>67</v>
      </c>
      <c r="M68" s="84" t="s">
        <v>129</v>
      </c>
      <c r="N68" s="305">
        <v>11</v>
      </c>
    </row>
    <row r="69" spans="1:16" ht="15.75" x14ac:dyDescent="0.15">
      <c r="A69" s="300"/>
      <c r="B69" s="44" t="s">
        <v>141</v>
      </c>
      <c r="C69" s="84" t="s">
        <v>179</v>
      </c>
      <c r="D69" s="143"/>
      <c r="E69" s="293" t="s">
        <v>199</v>
      </c>
      <c r="F69" s="98"/>
      <c r="G69" s="89"/>
      <c r="H69" s="101"/>
      <c r="I69" s="294"/>
      <c r="J69" s="98"/>
      <c r="K69" s="94"/>
      <c r="L69" s="44" t="s">
        <v>143</v>
      </c>
      <c r="M69" s="84" t="s">
        <v>129</v>
      </c>
      <c r="N69" s="305"/>
    </row>
    <row r="70" spans="1:16" ht="11.25" customHeight="1" x14ac:dyDescent="0.15">
      <c r="A70" s="120"/>
      <c r="B70" s="129"/>
      <c r="C70" s="84"/>
      <c r="D70" s="143"/>
      <c r="E70" s="294"/>
      <c r="F70" s="98"/>
      <c r="G70" s="89"/>
      <c r="H70" s="98"/>
      <c r="I70" s="295">
        <v>40</v>
      </c>
      <c r="J70" s="130"/>
      <c r="K70" s="94"/>
      <c r="L70" s="129"/>
      <c r="M70" s="84"/>
      <c r="N70" s="174"/>
    </row>
    <row r="71" spans="1:16" ht="15" customHeight="1" x14ac:dyDescent="0.15">
      <c r="A71" s="120"/>
      <c r="B71" s="129"/>
      <c r="C71" s="92"/>
      <c r="D71" s="92"/>
      <c r="E71" s="328">
        <v>41</v>
      </c>
      <c r="F71" s="89"/>
      <c r="G71" s="89"/>
      <c r="H71" s="98"/>
      <c r="I71" s="296"/>
      <c r="J71" s="130"/>
      <c r="K71" s="94"/>
      <c r="L71" s="129"/>
      <c r="M71" s="84"/>
      <c r="N71" s="174"/>
    </row>
    <row r="72" spans="1:16" ht="15.75" x14ac:dyDescent="0.15">
      <c r="A72" s="300">
        <v>6</v>
      </c>
      <c r="B72" s="61" t="s">
        <v>82</v>
      </c>
      <c r="C72" s="84" t="s">
        <v>129</v>
      </c>
      <c r="D72" s="175"/>
      <c r="E72" s="329"/>
      <c r="F72" s="89"/>
      <c r="G72" s="89"/>
      <c r="H72" s="89"/>
      <c r="I72" s="94"/>
      <c r="J72" s="158"/>
      <c r="K72" s="176"/>
      <c r="L72" s="48" t="s">
        <v>101</v>
      </c>
      <c r="M72" s="84" t="s">
        <v>205</v>
      </c>
      <c r="N72" s="305">
        <v>12</v>
      </c>
    </row>
    <row r="73" spans="1:16" ht="20.25" customHeight="1" x14ac:dyDescent="0.15">
      <c r="A73" s="300"/>
      <c r="B73" s="43" t="s">
        <v>83</v>
      </c>
      <c r="C73" s="84" t="s">
        <v>129</v>
      </c>
      <c r="D73" s="92"/>
      <c r="E73" s="92"/>
      <c r="F73" s="89"/>
      <c r="G73" s="89"/>
      <c r="H73" s="89"/>
      <c r="I73" s="94"/>
      <c r="J73" s="98"/>
      <c r="K73" s="94"/>
      <c r="L73" s="44" t="s">
        <v>160</v>
      </c>
      <c r="M73" s="84" t="s">
        <v>205</v>
      </c>
      <c r="N73" s="305"/>
    </row>
    <row r="74" spans="1:16" ht="24" x14ac:dyDescent="0.15">
      <c r="A74" s="82"/>
      <c r="B74" s="150"/>
      <c r="C74" s="92"/>
      <c r="D74" s="92"/>
      <c r="E74" s="92"/>
      <c r="F74" s="92"/>
      <c r="G74" s="84"/>
      <c r="H74" s="92"/>
      <c r="I74" s="84"/>
      <c r="J74" s="92"/>
      <c r="K74" s="92"/>
      <c r="L74" s="85"/>
      <c r="M74" s="84"/>
      <c r="N74" s="84"/>
    </row>
    <row r="75" spans="1:16" ht="24" x14ac:dyDescent="0.15">
      <c r="B75" s="22"/>
      <c r="C75" s="34"/>
      <c r="D75" s="34"/>
      <c r="E75" s="34"/>
      <c r="F75" s="34"/>
      <c r="G75" s="22"/>
      <c r="H75" s="22"/>
      <c r="I75" s="22"/>
      <c r="J75" s="34"/>
      <c r="K75" s="34"/>
      <c r="L75" s="23"/>
      <c r="M75" s="22"/>
      <c r="N75" s="22"/>
    </row>
    <row r="76" spans="1:16" ht="24" x14ac:dyDescent="0.15">
      <c r="B76" s="22"/>
      <c r="C76" s="34"/>
      <c r="D76" s="34"/>
      <c r="E76" s="34"/>
      <c r="F76" s="34"/>
      <c r="G76" s="22"/>
      <c r="H76" s="22"/>
      <c r="I76" s="22"/>
      <c r="J76" s="34"/>
      <c r="K76" s="34"/>
      <c r="L76" s="23"/>
      <c r="M76" s="22"/>
      <c r="N76" s="22"/>
    </row>
    <row r="77" spans="1:16" ht="24" x14ac:dyDescent="0.15">
      <c r="B77" s="22"/>
      <c r="C77" s="34"/>
      <c r="D77" s="34"/>
      <c r="E77" s="24"/>
      <c r="F77" s="25"/>
      <c r="G77" s="283"/>
      <c r="H77" s="283"/>
      <c r="I77" s="22"/>
      <c r="J77" s="24"/>
      <c r="K77" s="24"/>
      <c r="L77" s="23"/>
      <c r="M77" s="22"/>
      <c r="N77" s="22"/>
    </row>
    <row r="78" spans="1:16" ht="24" x14ac:dyDescent="0.15">
      <c r="B78" s="23"/>
      <c r="C78" s="283"/>
      <c r="D78" s="283"/>
      <c r="E78" s="24"/>
      <c r="F78" s="25"/>
      <c r="G78" s="283"/>
      <c r="H78" s="283"/>
      <c r="I78" s="22"/>
      <c r="J78" s="22"/>
      <c r="K78" s="22"/>
      <c r="L78" s="23"/>
      <c r="M78" s="22"/>
      <c r="N78" s="22"/>
    </row>
    <row r="79" spans="1:16" ht="24" x14ac:dyDescent="0.15">
      <c r="B79" s="23"/>
      <c r="C79" s="283"/>
      <c r="D79" s="283"/>
      <c r="E79" s="24"/>
      <c r="F79" s="24"/>
      <c r="G79" s="22"/>
      <c r="H79" s="22"/>
      <c r="I79" s="22"/>
      <c r="J79" s="22"/>
      <c r="K79" s="22"/>
      <c r="L79" s="23"/>
      <c r="M79" s="22"/>
      <c r="N79" s="22"/>
    </row>
    <row r="80" spans="1:16" ht="24" x14ac:dyDescent="0.15">
      <c r="A80" s="33"/>
      <c r="B80" s="21"/>
      <c r="C80" s="24"/>
      <c r="D80" s="24"/>
      <c r="E80" s="24"/>
      <c r="F80" s="24"/>
      <c r="G80" s="24"/>
      <c r="H80" s="24"/>
      <c r="I80" s="24"/>
      <c r="J80" s="24"/>
      <c r="K80" s="24"/>
      <c r="L80" s="23"/>
      <c r="M80" s="24"/>
      <c r="N80" s="22"/>
    </row>
    <row r="81" spans="1:14" ht="24" x14ac:dyDescent="0.15">
      <c r="A81" s="33"/>
      <c r="B81" s="32"/>
      <c r="C81" s="24"/>
      <c r="D81" s="24"/>
      <c r="E81" s="24"/>
      <c r="F81" s="24"/>
      <c r="G81" s="24"/>
      <c r="H81" s="24"/>
      <c r="I81" s="24"/>
      <c r="J81" s="24"/>
      <c r="K81" s="24"/>
      <c r="L81" s="23"/>
      <c r="M81" s="24"/>
      <c r="N81" s="22"/>
    </row>
    <row r="82" spans="1:14" ht="24" x14ac:dyDescent="0.15">
      <c r="A82" s="33"/>
      <c r="B82" s="32"/>
      <c r="C82" s="24"/>
      <c r="D82" s="24"/>
      <c r="E82" s="24"/>
      <c r="F82" s="24"/>
      <c r="G82" s="24"/>
      <c r="H82" s="24"/>
      <c r="I82" s="24"/>
      <c r="J82" s="25"/>
      <c r="K82" s="24"/>
      <c r="L82" s="23"/>
      <c r="M82" s="24"/>
      <c r="N82" s="22"/>
    </row>
    <row r="83" spans="1:14" ht="24" x14ac:dyDescent="0.15">
      <c r="A83" s="33"/>
      <c r="B83" s="32"/>
      <c r="C83" s="24"/>
      <c r="D83" s="24"/>
      <c r="E83" s="24"/>
      <c r="F83" s="24"/>
      <c r="G83" s="283"/>
      <c r="H83" s="283"/>
      <c r="I83" s="24"/>
      <c r="J83" s="25"/>
      <c r="K83" s="24"/>
      <c r="L83" s="23"/>
      <c r="M83" s="24"/>
      <c r="N83" s="22"/>
    </row>
    <row r="84" spans="1:14" ht="24" x14ac:dyDescent="0.15">
      <c r="A84" s="33"/>
      <c r="B84" s="32"/>
      <c r="C84" s="24"/>
      <c r="D84" s="24"/>
      <c r="E84" s="24"/>
      <c r="F84" s="25"/>
      <c r="G84" s="27"/>
      <c r="H84" s="27"/>
      <c r="I84" s="25"/>
      <c r="J84" s="24"/>
      <c r="K84" s="24"/>
      <c r="L84" s="26"/>
      <c r="M84" s="24"/>
      <c r="N84" s="22"/>
    </row>
    <row r="85" spans="1:14" ht="24" x14ac:dyDescent="0.15">
      <c r="A85" s="33"/>
      <c r="B85" s="32"/>
      <c r="C85" s="24"/>
      <c r="D85" s="24"/>
      <c r="E85" s="24"/>
      <c r="F85" s="25"/>
      <c r="G85" s="24"/>
      <c r="H85" s="31"/>
      <c r="I85" s="25"/>
      <c r="J85" s="24"/>
      <c r="K85" s="24"/>
      <c r="L85" s="23"/>
      <c r="M85" s="24"/>
      <c r="N85" s="22"/>
    </row>
    <row r="86" spans="1:14" ht="24" x14ac:dyDescent="0.15">
      <c r="A86" s="33"/>
      <c r="B86" s="32"/>
      <c r="C86" s="24"/>
      <c r="D86" s="24"/>
      <c r="E86" s="24"/>
      <c r="F86" s="24"/>
      <c r="G86" s="28"/>
      <c r="H86" s="28"/>
      <c r="I86" s="24"/>
      <c r="J86" s="24"/>
      <c r="K86" s="24"/>
      <c r="L86" s="23"/>
      <c r="M86" s="24"/>
      <c r="N86" s="22"/>
    </row>
    <row r="87" spans="1:14" ht="24" x14ac:dyDescent="0.15">
      <c r="A87" s="33"/>
      <c r="B87" s="32"/>
      <c r="C87" s="24"/>
      <c r="D87" s="24"/>
      <c r="E87" s="25"/>
      <c r="F87" s="24"/>
      <c r="G87" s="25"/>
      <c r="H87" s="25"/>
      <c r="I87" s="24"/>
      <c r="J87" s="24"/>
      <c r="K87" s="24"/>
      <c r="L87" s="23"/>
      <c r="M87" s="24"/>
      <c r="N87" s="22"/>
    </row>
    <row r="88" spans="1:14" ht="24" x14ac:dyDescent="0.15">
      <c r="A88" s="33"/>
      <c r="B88" s="32"/>
      <c r="C88" s="24"/>
      <c r="D88" s="24"/>
      <c r="E88" s="25"/>
      <c r="F88" s="24"/>
      <c r="G88" s="24"/>
      <c r="H88" s="24"/>
      <c r="I88" s="24"/>
      <c r="J88" s="24"/>
      <c r="K88" s="24"/>
      <c r="L88" s="23"/>
      <c r="M88" s="24"/>
      <c r="N88" s="22"/>
    </row>
    <row r="89" spans="1:14" ht="24" x14ac:dyDescent="0.15">
      <c r="A89" s="33"/>
      <c r="B89" s="32"/>
      <c r="C89" s="24"/>
      <c r="D89" s="24"/>
      <c r="E89" s="24"/>
      <c r="F89" s="29"/>
      <c r="G89" s="24"/>
      <c r="H89" s="29"/>
      <c r="I89" s="30"/>
      <c r="J89" s="24"/>
      <c r="K89" s="24"/>
      <c r="L89" s="23"/>
      <c r="M89" s="24"/>
      <c r="N89" s="22"/>
    </row>
    <row r="90" spans="1:14" ht="24" x14ac:dyDescent="0.15">
      <c r="A90" s="33"/>
      <c r="B90" s="32"/>
      <c r="C90" s="24"/>
      <c r="D90" s="24"/>
      <c r="E90" s="24"/>
      <c r="F90" s="29"/>
      <c r="G90" s="30"/>
      <c r="H90" s="24"/>
      <c r="I90" s="30"/>
      <c r="J90" s="24"/>
      <c r="K90" s="24"/>
      <c r="L90" s="26"/>
      <c r="M90" s="24"/>
      <c r="N90" s="22"/>
    </row>
    <row r="91" spans="1:14" ht="24" x14ac:dyDescent="0.15">
      <c r="A91" s="33"/>
      <c r="B91" s="32"/>
      <c r="C91" s="24"/>
      <c r="D91" s="24"/>
      <c r="E91" s="24"/>
      <c r="F91" s="24"/>
      <c r="G91" s="24"/>
      <c r="H91" s="24"/>
      <c r="I91" s="24"/>
      <c r="J91" s="24"/>
      <c r="K91" s="24"/>
      <c r="L91" s="23"/>
      <c r="M91" s="24"/>
      <c r="N91" s="22"/>
    </row>
    <row r="92" spans="1:14" ht="24" x14ac:dyDescent="0.15">
      <c r="A92" s="33"/>
      <c r="B92" s="32"/>
      <c r="C92" s="24"/>
      <c r="D92" s="24"/>
      <c r="E92" s="24"/>
      <c r="F92" s="24"/>
      <c r="G92" s="24"/>
      <c r="H92" s="24"/>
      <c r="I92" s="24"/>
      <c r="J92" s="25"/>
      <c r="K92" s="24"/>
      <c r="L92" s="23"/>
      <c r="M92" s="24"/>
      <c r="N92" s="22"/>
    </row>
    <row r="93" spans="1:14" ht="24" x14ac:dyDescent="0.15">
      <c r="A93" s="33"/>
      <c r="B93" s="32"/>
      <c r="C93" s="24"/>
      <c r="D93" s="24"/>
      <c r="E93" s="24"/>
      <c r="F93" s="25"/>
      <c r="G93" s="24"/>
      <c r="H93" s="24"/>
      <c r="I93" s="25"/>
      <c r="J93" s="25"/>
      <c r="K93" s="24"/>
      <c r="L93" s="23"/>
      <c r="M93" s="24"/>
      <c r="N93" s="22"/>
    </row>
    <row r="94" spans="1:14" ht="24" x14ac:dyDescent="0.15">
      <c r="A94" s="33"/>
      <c r="B94" s="32"/>
      <c r="C94" s="24"/>
      <c r="D94" s="24"/>
      <c r="E94" s="24"/>
      <c r="F94" s="25"/>
      <c r="G94" s="24"/>
      <c r="H94" s="24"/>
      <c r="I94" s="25"/>
      <c r="J94" s="24"/>
      <c r="K94" s="24"/>
      <c r="L94" s="23"/>
      <c r="M94" s="24"/>
      <c r="N94" s="22"/>
    </row>
    <row r="95" spans="1:14" ht="24" x14ac:dyDescent="0.15">
      <c r="A95" s="33"/>
      <c r="B95" s="32"/>
      <c r="C95" s="24"/>
      <c r="D95" s="24"/>
      <c r="E95" s="24"/>
      <c r="F95" s="24"/>
      <c r="G95" s="24"/>
      <c r="H95" s="24"/>
      <c r="I95" s="25"/>
      <c r="J95" s="24"/>
      <c r="K95" s="25"/>
      <c r="L95" s="23"/>
      <c r="M95" s="24"/>
      <c r="N95" s="22"/>
    </row>
    <row r="96" spans="1:14" ht="24" x14ac:dyDescent="0.15">
      <c r="A96" s="33"/>
      <c r="B96" s="32"/>
      <c r="C96" s="24"/>
      <c r="D96" s="24"/>
      <c r="E96" s="24"/>
      <c r="F96" s="24"/>
      <c r="G96" s="24"/>
      <c r="H96" s="24"/>
      <c r="I96" s="24"/>
      <c r="J96" s="24"/>
      <c r="K96" s="24"/>
      <c r="L96" s="26"/>
      <c r="M96" s="24"/>
      <c r="N96" s="22"/>
    </row>
    <row r="97" spans="2:14" ht="24" x14ac:dyDescent="0.15">
      <c r="B97" s="22"/>
      <c r="C97" s="28"/>
      <c r="D97" s="28"/>
      <c r="E97" s="24"/>
      <c r="F97" s="24"/>
      <c r="G97" s="22"/>
      <c r="H97" s="22"/>
      <c r="I97" s="22"/>
      <c r="J97" s="24"/>
      <c r="K97" s="24"/>
      <c r="L97" s="23"/>
      <c r="M97" s="24"/>
      <c r="N97" s="22"/>
    </row>
    <row r="98" spans="2:14" ht="24" x14ac:dyDescent="0.15">
      <c r="B98" s="22"/>
      <c r="C98" s="28"/>
      <c r="D98" s="28"/>
      <c r="E98" s="24"/>
      <c r="F98" s="25"/>
      <c r="G98" s="22"/>
      <c r="H98" s="22"/>
      <c r="I98" s="22"/>
      <c r="J98" s="24"/>
      <c r="K98" s="24"/>
      <c r="L98" s="23"/>
      <c r="M98" s="24"/>
      <c r="N98" s="22"/>
    </row>
  </sheetData>
  <mergeCells count="79">
    <mergeCell ref="J54:J55"/>
    <mergeCell ref="I56:I57"/>
    <mergeCell ref="I68:I69"/>
    <mergeCell ref="J65:J66"/>
    <mergeCell ref="J67:J68"/>
    <mergeCell ref="A68:A69"/>
    <mergeCell ref="N68:N69"/>
    <mergeCell ref="N72:N73"/>
    <mergeCell ref="A72:A73"/>
    <mergeCell ref="A54:A55"/>
    <mergeCell ref="N54:N55"/>
    <mergeCell ref="A57:A58"/>
    <mergeCell ref="A60:A61"/>
    <mergeCell ref="N64:N65"/>
    <mergeCell ref="N57:N58"/>
    <mergeCell ref="N60:N61"/>
    <mergeCell ref="A64:A65"/>
    <mergeCell ref="F56:F57"/>
    <mergeCell ref="E69:E70"/>
    <mergeCell ref="E71:E72"/>
    <mergeCell ref="F65:F66"/>
    <mergeCell ref="N42:N43"/>
    <mergeCell ref="C46:D47"/>
    <mergeCell ref="G47:H48"/>
    <mergeCell ref="C48:D49"/>
    <mergeCell ref="A40:A41"/>
    <mergeCell ref="A44:A45"/>
    <mergeCell ref="N40:N41"/>
    <mergeCell ref="N44:N45"/>
    <mergeCell ref="F41:F42"/>
    <mergeCell ref="I41:I42"/>
    <mergeCell ref="A30:A31"/>
    <mergeCell ref="N30:N31"/>
    <mergeCell ref="A33:A34"/>
    <mergeCell ref="A36:A37"/>
    <mergeCell ref="N34:N35"/>
    <mergeCell ref="N37:N38"/>
    <mergeCell ref="F31:F32"/>
    <mergeCell ref="E34:E35"/>
    <mergeCell ref="G36:G37"/>
    <mergeCell ref="I31:I32"/>
    <mergeCell ref="J38:J39"/>
    <mergeCell ref="H36:H37"/>
    <mergeCell ref="N18:N19"/>
    <mergeCell ref="A7:A8"/>
    <mergeCell ref="A18:A19"/>
    <mergeCell ref="N11:N13"/>
    <mergeCell ref="N8:N9"/>
    <mergeCell ref="F15:F16"/>
    <mergeCell ref="F17:F18"/>
    <mergeCell ref="I15:I16"/>
    <mergeCell ref="I17:I18"/>
    <mergeCell ref="J12:J13"/>
    <mergeCell ref="J14:J15"/>
    <mergeCell ref="G7:H7"/>
    <mergeCell ref="H10:H11"/>
    <mergeCell ref="G10:G11"/>
    <mergeCell ref="A4:A5"/>
    <mergeCell ref="A10:A11"/>
    <mergeCell ref="A14:A15"/>
    <mergeCell ref="N4:N5"/>
    <mergeCell ref="N14:N15"/>
    <mergeCell ref="G5:H6"/>
    <mergeCell ref="F5:F6"/>
    <mergeCell ref="I5:I6"/>
    <mergeCell ref="G83:H83"/>
    <mergeCell ref="C22:D22"/>
    <mergeCell ref="C23:D24"/>
    <mergeCell ref="G23:I24"/>
    <mergeCell ref="G31:H32"/>
    <mergeCell ref="G55:H56"/>
    <mergeCell ref="G77:H78"/>
    <mergeCell ref="C78:D79"/>
    <mergeCell ref="E21:F22"/>
    <mergeCell ref="F67:F68"/>
    <mergeCell ref="G60:G61"/>
    <mergeCell ref="I70:I71"/>
    <mergeCell ref="H60:H61"/>
    <mergeCell ref="G57:H57"/>
  </mergeCells>
  <phoneticPr fontId="22"/>
  <dataValidations count="1">
    <dataValidation imeMode="on" allowBlank="1" showInputMessage="1" showErrorMessage="1" sqref="B4:B5 L18:L19 B14:B15 B18:B19 L4:L5 B11 B7:B8 L14:L15 L30:L31" xr:uid="{28847AE7-970D-4D44-ABB8-C0FBEBBABE4B}"/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topLeftCell="A25" workbookViewId="0">
      <selection activeCell="I34" sqref="I34"/>
    </sheetView>
  </sheetViews>
  <sheetFormatPr defaultRowHeight="12" x14ac:dyDescent="0.15"/>
  <cols>
    <col min="2" max="2" width="22.28515625" customWidth="1"/>
    <col min="3" max="3" width="10.5703125" customWidth="1"/>
    <col min="5" max="5" width="9.28515625" customWidth="1"/>
    <col min="6" max="6" width="6.42578125" customWidth="1"/>
    <col min="7" max="8" width="7" customWidth="1"/>
    <col min="9" max="9" width="6.85546875" customWidth="1"/>
    <col min="12" max="12" width="20.85546875" customWidth="1"/>
    <col min="13" max="13" width="11.28515625" customWidth="1"/>
  </cols>
  <sheetData>
    <row r="1" spans="1:14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4" x14ac:dyDescent="0.15">
      <c r="A3" s="82"/>
      <c r="B3" s="83" t="s">
        <v>132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84"/>
      <c r="N3" s="84"/>
    </row>
    <row r="4" spans="1:14" ht="24" x14ac:dyDescent="0.15">
      <c r="A4" s="82"/>
      <c r="B4" s="83"/>
      <c r="C4" s="84"/>
      <c r="D4" s="84"/>
      <c r="E4" s="89"/>
      <c r="F4" s="89"/>
      <c r="G4" s="89"/>
      <c r="H4" s="89"/>
      <c r="I4" s="89"/>
      <c r="J4" s="84"/>
      <c r="K4" s="84"/>
      <c r="L4" s="85"/>
      <c r="M4" s="84"/>
      <c r="N4" s="84"/>
    </row>
    <row r="5" spans="1:14" ht="15.75" x14ac:dyDescent="0.15">
      <c r="A5" s="333">
        <v>1</v>
      </c>
      <c r="B5" s="35" t="s">
        <v>65</v>
      </c>
      <c r="C5" s="84" t="s">
        <v>129</v>
      </c>
      <c r="D5" s="87"/>
      <c r="E5" s="88"/>
      <c r="F5" s="89"/>
      <c r="G5" s="287" t="s">
        <v>211</v>
      </c>
      <c r="H5" s="287"/>
      <c r="I5" s="89"/>
      <c r="J5" s="91"/>
      <c r="K5" s="177"/>
      <c r="L5" s="35" t="s">
        <v>124</v>
      </c>
      <c r="M5" s="84" t="s">
        <v>208</v>
      </c>
      <c r="N5" s="333">
        <v>4</v>
      </c>
    </row>
    <row r="6" spans="1:14" ht="15.75" x14ac:dyDescent="0.15">
      <c r="A6" s="333"/>
      <c r="B6" s="39" t="s">
        <v>164</v>
      </c>
      <c r="C6" s="84" t="s">
        <v>129</v>
      </c>
      <c r="D6" s="92"/>
      <c r="E6" s="139"/>
      <c r="F6" s="89"/>
      <c r="G6" s="332"/>
      <c r="H6" s="332"/>
      <c r="I6" s="101"/>
      <c r="J6" s="134"/>
      <c r="K6" s="92"/>
      <c r="L6" s="39" t="s">
        <v>168</v>
      </c>
      <c r="M6" s="84" t="s">
        <v>130</v>
      </c>
      <c r="N6" s="333"/>
    </row>
    <row r="7" spans="1:14" ht="24" customHeight="1" x14ac:dyDescent="0.15">
      <c r="A7" s="82"/>
      <c r="B7" s="97"/>
      <c r="C7" s="84"/>
      <c r="D7" s="92"/>
      <c r="E7" s="108"/>
      <c r="F7" s="335" t="s">
        <v>209</v>
      </c>
      <c r="G7" s="309">
        <v>75</v>
      </c>
      <c r="H7" s="296"/>
      <c r="I7" s="322" t="s">
        <v>210</v>
      </c>
      <c r="J7" s="134"/>
      <c r="K7" s="92"/>
      <c r="L7" s="85"/>
      <c r="M7" s="84"/>
      <c r="N7" s="84"/>
    </row>
    <row r="8" spans="1:14" ht="24" x14ac:dyDescent="0.15">
      <c r="A8" s="82"/>
      <c r="B8" s="97"/>
      <c r="C8" s="84"/>
      <c r="D8" s="92"/>
      <c r="E8" s="108"/>
      <c r="F8" s="319"/>
      <c r="G8" s="133"/>
      <c r="H8" s="178"/>
      <c r="I8" s="336"/>
      <c r="J8" s="92"/>
      <c r="K8" s="92"/>
      <c r="L8" s="135"/>
      <c r="M8" s="84"/>
      <c r="N8" s="84"/>
    </row>
    <row r="9" spans="1:14" ht="24" x14ac:dyDescent="0.15">
      <c r="A9" s="333">
        <v>2</v>
      </c>
      <c r="B9" s="48" t="s">
        <v>107</v>
      </c>
      <c r="C9" s="84" t="s">
        <v>129</v>
      </c>
      <c r="D9" s="119"/>
      <c r="E9" s="101"/>
      <c r="F9" s="179">
        <v>75</v>
      </c>
      <c r="G9" s="180"/>
      <c r="H9" s="181"/>
      <c r="I9" s="182">
        <v>75</v>
      </c>
      <c r="J9" s="124"/>
      <c r="K9" s="92"/>
      <c r="L9" s="85"/>
      <c r="M9" s="84"/>
      <c r="N9" s="84"/>
    </row>
    <row r="10" spans="1:14" ht="24" x14ac:dyDescent="0.15">
      <c r="A10" s="333"/>
      <c r="B10" s="44" t="s">
        <v>106</v>
      </c>
      <c r="C10" s="84" t="s">
        <v>208</v>
      </c>
      <c r="D10" s="183"/>
      <c r="E10" s="334" t="s">
        <v>209</v>
      </c>
      <c r="F10" s="178"/>
      <c r="G10" s="118"/>
      <c r="H10" s="98"/>
      <c r="I10" s="118"/>
      <c r="J10" s="124"/>
      <c r="K10" s="92"/>
      <c r="L10" s="85"/>
      <c r="M10" s="84"/>
      <c r="N10" s="84"/>
    </row>
    <row r="11" spans="1:14" ht="11.25" customHeight="1" x14ac:dyDescent="0.15">
      <c r="A11" s="82"/>
      <c r="B11" s="97"/>
      <c r="C11" s="84"/>
      <c r="D11" s="112"/>
      <c r="E11" s="326"/>
      <c r="F11" s="178"/>
      <c r="G11" s="118"/>
      <c r="H11" s="98"/>
      <c r="I11" s="118"/>
      <c r="J11" s="124"/>
      <c r="K11" s="92"/>
      <c r="L11" s="85"/>
      <c r="M11" s="84"/>
      <c r="N11" s="84"/>
    </row>
    <row r="12" spans="1:14" ht="7.5" customHeight="1" x14ac:dyDescent="0.15">
      <c r="A12" s="82"/>
      <c r="B12" s="97"/>
      <c r="C12" s="84"/>
      <c r="D12" s="143"/>
      <c r="E12" s="98"/>
      <c r="F12" s="98"/>
      <c r="G12" s="184"/>
      <c r="H12" s="184"/>
      <c r="I12" s="98"/>
      <c r="J12" s="124"/>
      <c r="K12" s="92"/>
      <c r="L12" s="153"/>
      <c r="M12" s="84"/>
      <c r="N12" s="84"/>
    </row>
    <row r="13" spans="1:14" ht="22.5" customHeight="1" x14ac:dyDescent="0.15">
      <c r="A13" s="333">
        <v>3</v>
      </c>
      <c r="B13" s="35" t="s">
        <v>70</v>
      </c>
      <c r="C13" s="84" t="s">
        <v>129</v>
      </c>
      <c r="D13" s="116"/>
      <c r="E13" s="94">
        <v>62</v>
      </c>
      <c r="F13" s="98"/>
      <c r="G13" s="94"/>
      <c r="H13" s="94"/>
      <c r="I13" s="98"/>
      <c r="J13" s="185"/>
      <c r="K13" s="119"/>
      <c r="L13" s="55" t="s">
        <v>105</v>
      </c>
      <c r="M13" s="84" t="s">
        <v>215</v>
      </c>
      <c r="N13" s="333">
        <v>5</v>
      </c>
    </row>
    <row r="14" spans="1:14" ht="26.25" customHeight="1" x14ac:dyDescent="0.15">
      <c r="A14" s="333"/>
      <c r="B14" s="39" t="s">
        <v>173</v>
      </c>
      <c r="C14" s="84" t="s">
        <v>129</v>
      </c>
      <c r="D14" s="92"/>
      <c r="E14" s="134"/>
      <c r="F14" s="92"/>
      <c r="G14" s="92"/>
      <c r="H14" s="92"/>
      <c r="I14" s="92"/>
      <c r="J14" s="92"/>
      <c r="K14" s="84"/>
      <c r="L14" s="39" t="s">
        <v>104</v>
      </c>
      <c r="M14" s="84" t="s">
        <v>179</v>
      </c>
      <c r="N14" s="333"/>
    </row>
    <row r="15" spans="1:14" ht="19.5" x14ac:dyDescent="0.15">
      <c r="A15" s="186"/>
      <c r="B15" s="129"/>
      <c r="C15" s="84"/>
      <c r="D15" s="92"/>
      <c r="E15" s="134"/>
      <c r="F15" s="92"/>
      <c r="G15" s="92"/>
      <c r="H15" s="92"/>
      <c r="I15" s="92"/>
      <c r="J15" s="92"/>
      <c r="K15" s="84"/>
      <c r="L15" s="129"/>
      <c r="M15" s="84"/>
      <c r="N15" s="186"/>
    </row>
    <row r="16" spans="1:14" ht="24" x14ac:dyDescent="0.15">
      <c r="A16" s="82"/>
      <c r="B16" s="97"/>
      <c r="C16" s="92"/>
      <c r="D16" s="92"/>
      <c r="E16" s="92"/>
      <c r="F16" s="187"/>
      <c r="G16" s="92"/>
      <c r="H16" s="187"/>
      <c r="I16" s="188"/>
      <c r="J16" s="92"/>
      <c r="K16" s="84"/>
      <c r="L16" s="85"/>
      <c r="M16" s="84"/>
      <c r="N16" s="84"/>
    </row>
    <row r="17" spans="1:14" ht="24" x14ac:dyDescent="0.15">
      <c r="A17" s="82"/>
      <c r="B17" s="189" t="s">
        <v>136</v>
      </c>
      <c r="C17" s="84"/>
      <c r="D17" s="92"/>
      <c r="E17" s="92"/>
      <c r="F17" s="187"/>
      <c r="G17" s="92"/>
      <c r="H17" s="187"/>
      <c r="I17" s="188"/>
      <c r="J17" s="92"/>
      <c r="K17" s="84"/>
      <c r="L17" s="85"/>
      <c r="M17" s="84"/>
      <c r="N17" s="84"/>
    </row>
    <row r="18" spans="1:14" ht="24" customHeight="1" x14ac:dyDescent="0.15">
      <c r="A18" s="82"/>
      <c r="B18" s="84"/>
      <c r="C18" s="84"/>
      <c r="D18" s="84"/>
      <c r="E18" s="287" t="s">
        <v>214</v>
      </c>
      <c r="F18" s="288"/>
      <c r="G18" s="84"/>
      <c r="H18" s="84"/>
      <c r="I18" s="84"/>
      <c r="J18" s="92"/>
      <c r="K18" s="92"/>
      <c r="L18" s="85"/>
      <c r="M18" s="92"/>
      <c r="N18" s="92"/>
    </row>
    <row r="19" spans="1:14" ht="24" x14ac:dyDescent="0.15">
      <c r="A19" s="82"/>
      <c r="B19" s="84"/>
      <c r="C19" s="284"/>
      <c r="D19" s="284"/>
      <c r="E19" s="288"/>
      <c r="F19" s="288"/>
      <c r="G19" s="84"/>
      <c r="H19" s="84"/>
      <c r="I19" s="84"/>
      <c r="J19" s="92"/>
      <c r="K19" s="92"/>
      <c r="L19" s="85"/>
      <c r="M19" s="92"/>
      <c r="N19" s="92"/>
    </row>
    <row r="20" spans="1:14" ht="24" customHeight="1" x14ac:dyDescent="0.15">
      <c r="A20" s="82"/>
      <c r="B20" s="85"/>
      <c r="C20" s="285" t="s">
        <v>212</v>
      </c>
      <c r="D20" s="285"/>
      <c r="E20" s="116"/>
      <c r="F20" s="137"/>
      <c r="G20" s="285" t="s">
        <v>213</v>
      </c>
      <c r="H20" s="285"/>
      <c r="I20" s="286"/>
      <c r="J20" s="92"/>
      <c r="K20" s="92"/>
      <c r="L20" s="85"/>
      <c r="M20" s="92"/>
      <c r="N20" s="92"/>
    </row>
    <row r="21" spans="1:14" ht="24" x14ac:dyDescent="0.15">
      <c r="A21" s="82"/>
      <c r="B21" s="85"/>
      <c r="C21" s="285"/>
      <c r="D21" s="285"/>
      <c r="E21" s="92"/>
      <c r="F21" s="84"/>
      <c r="G21" s="285"/>
      <c r="H21" s="285"/>
      <c r="I21" s="286"/>
      <c r="J21" s="84"/>
      <c r="K21" s="84"/>
      <c r="L21" s="85"/>
      <c r="M21" s="84"/>
      <c r="N21" s="84"/>
    </row>
    <row r="22" spans="1:14" ht="24" x14ac:dyDescent="0.15">
      <c r="A22" s="82"/>
      <c r="B22" s="85"/>
      <c r="C22" s="129"/>
      <c r="D22" s="129"/>
      <c r="E22" s="92"/>
      <c r="F22" s="84"/>
      <c r="G22" s="84"/>
      <c r="H22" s="84"/>
      <c r="I22" s="84"/>
      <c r="J22" s="84"/>
      <c r="K22" s="84"/>
      <c r="L22" s="85"/>
      <c r="M22" s="84"/>
      <c r="N22" s="84"/>
    </row>
    <row r="23" spans="1:14" ht="24" x14ac:dyDescent="0.15">
      <c r="A23" s="82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84"/>
      <c r="N23" s="84"/>
    </row>
    <row r="24" spans="1:14" ht="24" x14ac:dyDescent="0.15">
      <c r="A24" s="82"/>
      <c r="B24" s="190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84"/>
      <c r="N24" s="84"/>
    </row>
    <row r="25" spans="1:14" ht="18" customHeight="1" x14ac:dyDescent="0.15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84"/>
      <c r="N25" s="84"/>
    </row>
    <row r="26" spans="1:14" ht="1.5" customHeight="1" x14ac:dyDescent="0.15">
      <c r="A26" s="82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4"/>
      <c r="N26" s="84"/>
    </row>
    <row r="27" spans="1:14" ht="24" x14ac:dyDescent="0.15">
      <c r="A27" s="82"/>
      <c r="B27" s="190" t="s">
        <v>134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</row>
    <row r="28" spans="1:14" ht="13.5" customHeight="1" x14ac:dyDescent="0.15">
      <c r="A28" s="82"/>
      <c r="B28" s="152"/>
      <c r="C28" s="84"/>
      <c r="D28" s="84"/>
      <c r="E28" s="84"/>
      <c r="F28" s="84"/>
      <c r="G28" s="84"/>
      <c r="H28" s="84"/>
      <c r="I28" s="84"/>
      <c r="J28" s="84"/>
      <c r="K28" s="84"/>
      <c r="L28" s="153"/>
      <c r="M28" s="84"/>
      <c r="N28" s="84"/>
    </row>
    <row r="29" spans="1:14" ht="15.75" customHeight="1" x14ac:dyDescent="0.15">
      <c r="A29" s="333">
        <v>1</v>
      </c>
      <c r="B29" s="43" t="s">
        <v>166</v>
      </c>
      <c r="C29" s="84" t="s">
        <v>179</v>
      </c>
      <c r="D29" s="91"/>
      <c r="E29" s="90"/>
      <c r="F29" s="89"/>
      <c r="G29" s="287" t="s">
        <v>220</v>
      </c>
      <c r="H29" s="287"/>
      <c r="I29" s="89"/>
      <c r="J29" s="91"/>
      <c r="K29" s="177"/>
      <c r="L29" s="43" t="s">
        <v>167</v>
      </c>
      <c r="M29" s="84" t="s">
        <v>129</v>
      </c>
      <c r="N29" s="333">
        <v>4</v>
      </c>
    </row>
    <row r="30" spans="1:14" ht="15.75" x14ac:dyDescent="0.15">
      <c r="A30" s="333"/>
      <c r="B30" s="62" t="s">
        <v>119</v>
      </c>
      <c r="C30" s="84" t="s">
        <v>179</v>
      </c>
      <c r="D30" s="92"/>
      <c r="E30" s="149"/>
      <c r="F30" s="89"/>
      <c r="G30" s="332"/>
      <c r="H30" s="332"/>
      <c r="I30" s="101"/>
      <c r="J30" s="134"/>
      <c r="K30" s="92"/>
      <c r="L30" s="44" t="s">
        <v>110</v>
      </c>
      <c r="M30" s="84" t="s">
        <v>126</v>
      </c>
      <c r="N30" s="333"/>
    </row>
    <row r="31" spans="1:14" ht="15" customHeight="1" x14ac:dyDescent="0.15">
      <c r="A31" s="82"/>
      <c r="B31" s="97"/>
      <c r="C31" s="84"/>
      <c r="D31" s="92"/>
      <c r="E31" s="101"/>
      <c r="F31" s="323" t="s">
        <v>218</v>
      </c>
      <c r="G31" s="309">
        <v>40</v>
      </c>
      <c r="H31" s="296"/>
      <c r="I31" s="322" t="s">
        <v>219</v>
      </c>
      <c r="J31" s="134"/>
      <c r="K31" s="92"/>
      <c r="L31" s="85"/>
      <c r="M31" s="84"/>
      <c r="N31" s="84"/>
    </row>
    <row r="32" spans="1:14" ht="12.75" customHeight="1" x14ac:dyDescent="0.15">
      <c r="A32" s="82"/>
      <c r="B32" s="97"/>
      <c r="C32" s="84"/>
      <c r="D32" s="92"/>
      <c r="E32" s="101"/>
      <c r="F32" s="288"/>
      <c r="G32" s="133"/>
      <c r="H32" s="198"/>
      <c r="I32" s="321"/>
      <c r="J32" s="92"/>
      <c r="K32" s="92"/>
      <c r="L32" s="135"/>
      <c r="M32" s="84"/>
      <c r="N32" s="84"/>
    </row>
    <row r="33" spans="1:14" ht="24" x14ac:dyDescent="0.15">
      <c r="A33" s="333">
        <v>2</v>
      </c>
      <c r="B33" s="48" t="s">
        <v>92</v>
      </c>
      <c r="C33" s="84" t="s">
        <v>129</v>
      </c>
      <c r="D33" s="119"/>
      <c r="E33" s="125"/>
      <c r="F33" s="191">
        <v>43</v>
      </c>
      <c r="G33" s="118"/>
      <c r="H33" s="98"/>
      <c r="I33" s="94">
        <v>42</v>
      </c>
      <c r="J33" s="124"/>
      <c r="K33" s="92"/>
      <c r="L33" s="85"/>
      <c r="M33" s="84"/>
      <c r="N33" s="84"/>
    </row>
    <row r="34" spans="1:14" ht="24" x14ac:dyDescent="0.15">
      <c r="A34" s="333"/>
      <c r="B34" s="44" t="s">
        <v>93</v>
      </c>
      <c r="C34" s="84" t="s">
        <v>129</v>
      </c>
      <c r="D34" s="183"/>
      <c r="E34" s="339" t="s">
        <v>217</v>
      </c>
      <c r="F34" s="178"/>
      <c r="G34" s="118"/>
      <c r="H34" s="98"/>
      <c r="I34" s="118"/>
      <c r="J34" s="124"/>
      <c r="K34" s="92"/>
      <c r="L34" s="85"/>
      <c r="M34" s="84"/>
      <c r="N34" s="84"/>
    </row>
    <row r="35" spans="1:14" ht="17.25" customHeight="1" x14ac:dyDescent="0.15">
      <c r="A35" s="82"/>
      <c r="B35" s="97"/>
      <c r="C35" s="84"/>
      <c r="D35" s="112"/>
      <c r="E35" s="307"/>
      <c r="F35" s="178"/>
      <c r="G35" s="118"/>
      <c r="H35" s="98"/>
      <c r="I35" s="118"/>
      <c r="J35" s="124"/>
      <c r="K35" s="92"/>
      <c r="L35" s="85"/>
      <c r="M35" s="84"/>
      <c r="N35" s="84"/>
    </row>
    <row r="36" spans="1:14" ht="12.75" customHeight="1" x14ac:dyDescent="0.15">
      <c r="A36" s="82"/>
      <c r="B36" s="97"/>
      <c r="C36" s="84"/>
      <c r="D36" s="143"/>
      <c r="E36" s="309">
        <v>41</v>
      </c>
      <c r="F36" s="98"/>
      <c r="G36" s="184"/>
      <c r="H36" s="184"/>
      <c r="I36" s="98"/>
      <c r="J36" s="124"/>
      <c r="K36" s="92"/>
      <c r="L36" s="85"/>
      <c r="M36" s="84"/>
      <c r="N36" s="84"/>
    </row>
    <row r="37" spans="1:14" ht="15.75" x14ac:dyDescent="0.15">
      <c r="A37" s="333">
        <v>3</v>
      </c>
      <c r="B37" s="48" t="s">
        <v>116</v>
      </c>
      <c r="C37" s="84" t="s">
        <v>133</v>
      </c>
      <c r="D37" s="116"/>
      <c r="E37" s="296"/>
      <c r="F37" s="98"/>
      <c r="G37" s="94"/>
      <c r="H37" s="94"/>
      <c r="I37" s="98"/>
      <c r="J37" s="185"/>
      <c r="K37" s="119"/>
      <c r="L37" s="35" t="s">
        <v>112</v>
      </c>
      <c r="M37" s="84" t="s">
        <v>129</v>
      </c>
      <c r="N37" s="333">
        <v>5</v>
      </c>
    </row>
    <row r="38" spans="1:14" ht="15.75" x14ac:dyDescent="0.15">
      <c r="A38" s="333"/>
      <c r="B38" s="44" t="s">
        <v>169</v>
      </c>
      <c r="C38" s="84" t="s">
        <v>216</v>
      </c>
      <c r="D38" s="92"/>
      <c r="E38" s="134"/>
      <c r="F38" s="92"/>
      <c r="G38" s="92"/>
      <c r="H38" s="92"/>
      <c r="I38" s="92"/>
      <c r="J38" s="92"/>
      <c r="K38" s="84"/>
      <c r="L38" s="39" t="s">
        <v>113</v>
      </c>
      <c r="M38" s="84" t="s">
        <v>129</v>
      </c>
      <c r="N38" s="333"/>
    </row>
    <row r="39" spans="1:14" ht="12" customHeight="1" x14ac:dyDescent="0.15">
      <c r="A39" s="186"/>
      <c r="B39" s="129"/>
      <c r="C39" s="84"/>
      <c r="D39" s="92"/>
      <c r="E39" s="134"/>
      <c r="F39" s="92"/>
      <c r="G39" s="92"/>
      <c r="H39" s="92"/>
      <c r="I39" s="92"/>
      <c r="J39" s="92"/>
      <c r="K39" s="84"/>
      <c r="L39" s="129"/>
      <c r="M39" s="84"/>
      <c r="N39" s="186"/>
    </row>
    <row r="40" spans="1:14" ht="5.25" customHeight="1" x14ac:dyDescent="0.15">
      <c r="A40" s="186"/>
      <c r="B40" s="129"/>
      <c r="C40" s="84"/>
      <c r="D40" s="92"/>
      <c r="E40" s="134"/>
      <c r="F40" s="92"/>
      <c r="G40" s="92"/>
      <c r="H40" s="92"/>
      <c r="I40" s="92"/>
      <c r="J40" s="92"/>
      <c r="K40" s="84"/>
      <c r="L40" s="129"/>
      <c r="M40" s="84"/>
      <c r="N40" s="186"/>
    </row>
    <row r="41" spans="1:14" ht="5.25" customHeight="1" x14ac:dyDescent="0.15">
      <c r="A41" s="186"/>
      <c r="B41" s="129"/>
      <c r="C41" s="84"/>
      <c r="D41" s="92"/>
      <c r="E41" s="134"/>
      <c r="F41" s="92"/>
      <c r="G41" s="92"/>
      <c r="H41" s="92"/>
      <c r="I41" s="92"/>
      <c r="J41" s="92"/>
      <c r="K41" s="84"/>
      <c r="L41" s="129"/>
      <c r="M41" s="84"/>
      <c r="N41" s="186"/>
    </row>
    <row r="42" spans="1:14" ht="5.25" customHeight="1" x14ac:dyDescent="0.15">
      <c r="A42" s="186"/>
      <c r="B42" s="129"/>
      <c r="C42" s="84"/>
      <c r="D42" s="92"/>
      <c r="E42" s="134"/>
      <c r="F42" s="92"/>
      <c r="G42" s="92"/>
      <c r="H42" s="92"/>
      <c r="I42" s="92"/>
      <c r="J42" s="92"/>
      <c r="K42" s="84"/>
      <c r="L42" s="129"/>
      <c r="M42" s="84"/>
      <c r="N42" s="186"/>
    </row>
    <row r="43" spans="1:14" ht="24" x14ac:dyDescent="0.15">
      <c r="A43" s="82"/>
      <c r="B43" s="83" t="s">
        <v>171</v>
      </c>
      <c r="C43" s="84"/>
      <c r="D43" s="84"/>
      <c r="E43" s="84"/>
      <c r="F43" s="84"/>
      <c r="G43" s="84"/>
      <c r="H43" s="84"/>
      <c r="I43" s="92"/>
      <c r="J43" s="84"/>
      <c r="K43" s="84"/>
      <c r="L43" s="85"/>
      <c r="M43" s="84"/>
      <c r="N43" s="84"/>
    </row>
    <row r="44" spans="1:14" ht="12.75" customHeight="1" x14ac:dyDescent="0.15">
      <c r="A44" s="82"/>
      <c r="B44" s="152"/>
      <c r="C44" s="84"/>
      <c r="D44" s="84"/>
      <c r="E44" s="84"/>
      <c r="F44" s="84"/>
      <c r="G44" s="84"/>
      <c r="H44" s="84"/>
      <c r="I44" s="84"/>
      <c r="J44" s="84"/>
      <c r="K44" s="84"/>
      <c r="L44" s="153"/>
      <c r="M44" s="84"/>
      <c r="N44" s="84"/>
    </row>
    <row r="45" spans="1:14" ht="24.75" customHeight="1" x14ac:dyDescent="0.15">
      <c r="A45" s="333">
        <v>1</v>
      </c>
      <c r="B45" s="43" t="s">
        <v>89</v>
      </c>
      <c r="C45" s="84" t="s">
        <v>126</v>
      </c>
      <c r="D45" s="87"/>
      <c r="E45" s="88"/>
      <c r="F45" s="89"/>
      <c r="G45" s="287" t="s">
        <v>223</v>
      </c>
      <c r="H45" s="287"/>
      <c r="I45" s="89"/>
      <c r="J45" s="87"/>
      <c r="K45" s="87"/>
      <c r="L45" s="43" t="s">
        <v>170</v>
      </c>
      <c r="M45" s="84" t="s">
        <v>129</v>
      </c>
      <c r="N45" s="333">
        <v>4</v>
      </c>
    </row>
    <row r="46" spans="1:14" ht="24.75" customHeight="1" x14ac:dyDescent="0.15">
      <c r="A46" s="333"/>
      <c r="B46" s="43" t="s">
        <v>88</v>
      </c>
      <c r="C46" s="84" t="s">
        <v>126</v>
      </c>
      <c r="D46" s="92"/>
      <c r="E46" s="139"/>
      <c r="F46" s="89"/>
      <c r="G46" s="332"/>
      <c r="H46" s="332"/>
      <c r="I46" s="108"/>
      <c r="J46" s="134"/>
      <c r="K46" s="92"/>
      <c r="L46" s="43" t="s">
        <v>102</v>
      </c>
      <c r="M46" s="84" t="s">
        <v>129</v>
      </c>
      <c r="N46" s="333"/>
    </row>
    <row r="47" spans="1:14" ht="17.25" customHeight="1" x14ac:dyDescent="0.15">
      <c r="A47" s="82"/>
      <c r="B47" s="156"/>
      <c r="C47" s="84"/>
      <c r="D47" s="92"/>
      <c r="E47" s="108"/>
      <c r="F47" s="335" t="s">
        <v>221</v>
      </c>
      <c r="G47" s="309">
        <v>41</v>
      </c>
      <c r="H47" s="296"/>
      <c r="I47" s="337" t="s">
        <v>222</v>
      </c>
      <c r="J47" s="134"/>
      <c r="K47" s="92"/>
      <c r="L47" s="192"/>
      <c r="M47" s="84"/>
      <c r="N47" s="84"/>
    </row>
    <row r="48" spans="1:14" ht="15.75" customHeight="1" x14ac:dyDescent="0.15">
      <c r="A48" s="82"/>
      <c r="B48" s="97"/>
      <c r="C48" s="84"/>
      <c r="D48" s="92"/>
      <c r="E48" s="108"/>
      <c r="F48" s="319"/>
      <c r="G48" s="133"/>
      <c r="H48" s="193"/>
      <c r="I48" s="338"/>
      <c r="J48" s="92"/>
      <c r="K48" s="92"/>
      <c r="L48" s="135"/>
      <c r="M48" s="84"/>
      <c r="N48" s="84"/>
    </row>
    <row r="49" spans="1:14" ht="18" customHeight="1" x14ac:dyDescent="0.15">
      <c r="A49" s="82"/>
      <c r="B49" s="97"/>
      <c r="C49" s="92"/>
      <c r="D49" s="92"/>
      <c r="E49" s="98"/>
      <c r="F49" s="99">
        <v>41</v>
      </c>
      <c r="G49" s="118"/>
      <c r="H49" s="98"/>
      <c r="I49" s="102">
        <v>40</v>
      </c>
      <c r="J49" s="92"/>
      <c r="K49" s="92"/>
      <c r="L49" s="85"/>
      <c r="M49" s="84"/>
      <c r="N49" s="84"/>
    </row>
    <row r="50" spans="1:14" ht="13.5" customHeight="1" x14ac:dyDescent="0.15">
      <c r="A50" s="82"/>
      <c r="B50" s="173"/>
      <c r="C50" s="84"/>
      <c r="D50" s="92"/>
      <c r="E50" s="98"/>
      <c r="F50" s="170"/>
      <c r="G50" s="184"/>
      <c r="H50" s="184"/>
      <c r="I50" s="101"/>
      <c r="J50" s="92"/>
      <c r="K50" s="92"/>
      <c r="L50" s="85"/>
      <c r="M50" s="84"/>
      <c r="N50" s="84"/>
    </row>
    <row r="51" spans="1:14" ht="21.75" customHeight="1" x14ac:dyDescent="0.15">
      <c r="A51" s="333">
        <v>3</v>
      </c>
      <c r="B51" s="43" t="s">
        <v>122</v>
      </c>
      <c r="C51" s="84" t="s">
        <v>129</v>
      </c>
      <c r="D51" s="87"/>
      <c r="E51" s="194"/>
      <c r="F51" s="195"/>
      <c r="G51" s="134"/>
      <c r="H51" s="134"/>
      <c r="I51" s="143"/>
      <c r="J51" s="196"/>
      <c r="K51" s="177"/>
      <c r="L51" s="48" t="s">
        <v>111</v>
      </c>
      <c r="M51" s="84" t="s">
        <v>129</v>
      </c>
      <c r="N51" s="333">
        <v>5</v>
      </c>
    </row>
    <row r="52" spans="1:14" ht="22.5" customHeight="1" x14ac:dyDescent="0.15">
      <c r="A52" s="333"/>
      <c r="B52" s="43" t="s">
        <v>68</v>
      </c>
      <c r="C52" s="84" t="s">
        <v>129</v>
      </c>
      <c r="D52" s="150"/>
      <c r="E52" s="134"/>
      <c r="F52" s="92"/>
      <c r="G52" s="92"/>
      <c r="H52" s="92"/>
      <c r="I52" s="92"/>
      <c r="J52" s="92"/>
      <c r="K52" s="84"/>
      <c r="L52" s="44" t="s">
        <v>165</v>
      </c>
      <c r="M52" s="84" t="s">
        <v>129</v>
      </c>
      <c r="N52" s="333"/>
    </row>
    <row r="53" spans="1:14" ht="12" customHeight="1" x14ac:dyDescent="0.15">
      <c r="A53" s="186"/>
      <c r="B53" s="197"/>
      <c r="C53" s="84"/>
      <c r="D53" s="92"/>
      <c r="E53" s="134"/>
      <c r="F53" s="92"/>
      <c r="G53" s="92"/>
      <c r="H53" s="92"/>
      <c r="I53" s="92"/>
      <c r="J53" s="92"/>
      <c r="K53" s="84"/>
      <c r="L53" s="129"/>
      <c r="M53" s="84"/>
      <c r="N53" s="186"/>
    </row>
    <row r="54" spans="1:14" x14ac:dyDescent="0.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x14ac:dyDescent="0.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</sheetData>
  <mergeCells count="33">
    <mergeCell ref="F31:F32"/>
    <mergeCell ref="G7:H7"/>
    <mergeCell ref="G31:H31"/>
    <mergeCell ref="A33:A34"/>
    <mergeCell ref="N29:N30"/>
    <mergeCell ref="A51:A52"/>
    <mergeCell ref="A37:A38"/>
    <mergeCell ref="N37:N38"/>
    <mergeCell ref="A45:A46"/>
    <mergeCell ref="N45:N46"/>
    <mergeCell ref="N51:N52"/>
    <mergeCell ref="I47:I48"/>
    <mergeCell ref="F47:F48"/>
    <mergeCell ref="G45:H46"/>
    <mergeCell ref="G47:H47"/>
    <mergeCell ref="E34:E35"/>
    <mergeCell ref="E36:E37"/>
    <mergeCell ref="G29:H30"/>
    <mergeCell ref="I31:I32"/>
    <mergeCell ref="A5:A6"/>
    <mergeCell ref="A13:A14"/>
    <mergeCell ref="N5:N6"/>
    <mergeCell ref="N13:N14"/>
    <mergeCell ref="A29:A30"/>
    <mergeCell ref="C20:D21"/>
    <mergeCell ref="A9:A10"/>
    <mergeCell ref="G20:I21"/>
    <mergeCell ref="E18:F19"/>
    <mergeCell ref="C19:D19"/>
    <mergeCell ref="E10:E11"/>
    <mergeCell ref="F7:F8"/>
    <mergeCell ref="I7:I8"/>
    <mergeCell ref="G5:H6"/>
  </mergeCells>
  <phoneticPr fontId="22"/>
  <dataValidations count="1">
    <dataValidation imeMode="on" allowBlank="1" showInputMessage="1" showErrorMessage="1" sqref="B5:B6 L13:L14 L5:L6 B13:B14 L37:L38" xr:uid="{D42E7CD6-611A-4859-ADA0-DC3DD870ACFB}"/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6F3A-0B1F-47D0-A175-BB0EDC9F966B}">
  <dimension ref="A1"/>
  <sheetViews>
    <sheetView workbookViewId="0">
      <selection activeCell="C4" sqref="C4"/>
    </sheetView>
  </sheetViews>
  <sheetFormatPr defaultRowHeight="12" x14ac:dyDescent="0.15"/>
  <sheetData/>
  <phoneticPr fontId="5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M20"/>
  <sheetViews>
    <sheetView showGridLines="0" defaultGridColor="0" colorId="8" zoomScale="75" zoomScaleNormal="75" zoomScaleSheetLayoutView="100" workbookViewId="0">
      <selection sqref="A1:AM20"/>
    </sheetView>
  </sheetViews>
  <sheetFormatPr defaultRowHeight="13.5" x14ac:dyDescent="0.15"/>
  <cols>
    <col min="1" max="1" width="3.7109375" style="4" customWidth="1"/>
    <col min="2" max="2" width="14.5703125" style="1" customWidth="1"/>
    <col min="3" max="3" width="2.140625" style="1" customWidth="1"/>
    <col min="4" max="4" width="13.7109375" style="3" customWidth="1"/>
    <col min="5" max="5" width="1.7109375" style="6" customWidth="1"/>
    <col min="6" max="8" width="3.7109375" style="1" customWidth="1"/>
    <col min="9" max="10" width="3.7109375" style="5" customWidth="1"/>
    <col min="11" max="18" width="3.7109375" style="1" customWidth="1"/>
    <col min="19" max="19" width="3.7109375" style="4" customWidth="1"/>
    <col min="20" max="21" width="3.7109375" style="1" customWidth="1"/>
    <col min="22" max="24" width="3.7109375" style="3" customWidth="1"/>
    <col min="25" max="25" width="3.7109375" style="2" customWidth="1"/>
    <col min="26" max="42" width="3.7109375" style="1" customWidth="1"/>
    <col min="43" max="16384" width="9.140625" style="1"/>
  </cols>
  <sheetData>
    <row r="1" spans="1:39" s="7" customFormat="1" ht="17.25" x14ac:dyDescent="0.15">
      <c r="A1" s="375" t="s">
        <v>12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</row>
    <row r="2" spans="1:39" s="7" customFormat="1" ht="6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"/>
    </row>
    <row r="3" spans="1:39" s="7" customFormat="1" ht="12" customHeight="1" x14ac:dyDescent="0.15">
      <c r="A3" s="376"/>
      <c r="B3" s="378"/>
      <c r="C3" s="385"/>
      <c r="D3" s="386"/>
      <c r="E3" s="387"/>
      <c r="F3" s="391" t="s">
        <v>10</v>
      </c>
      <c r="G3" s="392"/>
      <c r="H3" s="392"/>
      <c r="I3" s="392"/>
      <c r="J3" s="392"/>
      <c r="K3" s="393"/>
      <c r="L3" s="391" t="s">
        <v>8</v>
      </c>
      <c r="M3" s="392"/>
      <c r="N3" s="392"/>
      <c r="O3" s="392"/>
      <c r="P3" s="392"/>
      <c r="Q3" s="393"/>
      <c r="R3" s="391" t="s">
        <v>3</v>
      </c>
      <c r="S3" s="392"/>
      <c r="T3" s="392"/>
      <c r="U3" s="392"/>
      <c r="V3" s="392"/>
      <c r="W3" s="393"/>
      <c r="X3" s="391" t="s">
        <v>6</v>
      </c>
      <c r="Y3" s="392"/>
      <c r="Z3" s="392"/>
      <c r="AA3" s="392"/>
      <c r="AB3" s="392"/>
      <c r="AC3" s="393"/>
      <c r="AD3" s="376" t="s">
        <v>15</v>
      </c>
      <c r="AE3" s="377"/>
      <c r="AF3" s="377"/>
      <c r="AG3" s="377"/>
      <c r="AH3" s="378"/>
      <c r="AI3" s="376" t="s">
        <v>16</v>
      </c>
      <c r="AJ3" s="377"/>
      <c r="AK3" s="377"/>
      <c r="AL3" s="377"/>
      <c r="AM3" s="378"/>
    </row>
    <row r="4" spans="1:39" s="7" customFormat="1" ht="12" customHeight="1" x14ac:dyDescent="0.15">
      <c r="A4" s="379"/>
      <c r="B4" s="381"/>
      <c r="C4" s="388"/>
      <c r="D4" s="389"/>
      <c r="E4" s="390"/>
      <c r="F4" s="382" t="s">
        <v>11</v>
      </c>
      <c r="G4" s="383"/>
      <c r="H4" s="383"/>
      <c r="I4" s="383"/>
      <c r="J4" s="383"/>
      <c r="K4" s="384"/>
      <c r="L4" s="382" t="s">
        <v>9</v>
      </c>
      <c r="M4" s="383"/>
      <c r="N4" s="383"/>
      <c r="O4" s="383"/>
      <c r="P4" s="383"/>
      <c r="Q4" s="384"/>
      <c r="R4" s="382" t="s">
        <v>4</v>
      </c>
      <c r="S4" s="383"/>
      <c r="T4" s="383"/>
      <c r="U4" s="383"/>
      <c r="V4" s="383"/>
      <c r="W4" s="384"/>
      <c r="X4" s="382" t="s">
        <v>7</v>
      </c>
      <c r="Y4" s="383"/>
      <c r="Z4" s="383"/>
      <c r="AA4" s="383"/>
      <c r="AB4" s="383"/>
      <c r="AC4" s="384"/>
      <c r="AD4" s="379"/>
      <c r="AE4" s="380"/>
      <c r="AF4" s="380"/>
      <c r="AG4" s="380"/>
      <c r="AH4" s="381"/>
      <c r="AI4" s="379"/>
      <c r="AJ4" s="380"/>
      <c r="AK4" s="380"/>
      <c r="AL4" s="380"/>
      <c r="AM4" s="381"/>
    </row>
    <row r="5" spans="1:39" s="7" customFormat="1" ht="12" customHeight="1" x14ac:dyDescent="0.15">
      <c r="A5" s="368">
        <v>1</v>
      </c>
      <c r="B5" s="371" t="s">
        <v>10</v>
      </c>
      <c r="C5" s="372" t="s">
        <v>14</v>
      </c>
      <c r="D5" s="373" t="s">
        <v>1</v>
      </c>
      <c r="E5" s="357" t="s">
        <v>13</v>
      </c>
      <c r="F5" s="359"/>
      <c r="G5" s="360"/>
      <c r="H5" s="360"/>
      <c r="I5" s="360"/>
      <c r="J5" s="360"/>
      <c r="K5" s="361"/>
      <c r="L5" s="358" t="s">
        <v>21</v>
      </c>
      <c r="M5" s="341"/>
      <c r="N5" s="341"/>
      <c r="O5" s="341"/>
      <c r="P5" s="341"/>
      <c r="Q5" s="342"/>
      <c r="R5" s="358" t="s">
        <v>23</v>
      </c>
      <c r="S5" s="341"/>
      <c r="T5" s="341"/>
      <c r="U5" s="341"/>
      <c r="V5" s="341"/>
      <c r="W5" s="342"/>
      <c r="X5" s="358" t="s">
        <v>25</v>
      </c>
      <c r="Y5" s="341"/>
      <c r="Z5" s="341"/>
      <c r="AA5" s="341"/>
      <c r="AB5" s="341"/>
      <c r="AC5" s="342"/>
      <c r="AD5" s="358" t="s">
        <v>26</v>
      </c>
      <c r="AE5" s="341"/>
      <c r="AF5" s="341"/>
      <c r="AG5" s="341"/>
      <c r="AH5" s="342"/>
      <c r="AI5" s="340">
        <v>1</v>
      </c>
      <c r="AJ5" s="341"/>
      <c r="AK5" s="341"/>
      <c r="AL5" s="341"/>
      <c r="AM5" s="342"/>
    </row>
    <row r="6" spans="1:39" s="7" customFormat="1" ht="12" customHeight="1" x14ac:dyDescent="0.15">
      <c r="A6" s="369"/>
      <c r="B6" s="349"/>
      <c r="C6" s="351"/>
      <c r="D6" s="353"/>
      <c r="E6" s="355"/>
      <c r="F6" s="362"/>
      <c r="G6" s="363"/>
      <c r="H6" s="363"/>
      <c r="I6" s="363"/>
      <c r="J6" s="363"/>
      <c r="K6" s="364"/>
      <c r="L6" s="343"/>
      <c r="M6" s="344"/>
      <c r="N6" s="344"/>
      <c r="O6" s="344"/>
      <c r="P6" s="344"/>
      <c r="Q6" s="345"/>
      <c r="R6" s="343"/>
      <c r="S6" s="344"/>
      <c r="T6" s="344"/>
      <c r="U6" s="344"/>
      <c r="V6" s="344"/>
      <c r="W6" s="345"/>
      <c r="X6" s="343"/>
      <c r="Y6" s="344"/>
      <c r="Z6" s="344"/>
      <c r="AA6" s="344"/>
      <c r="AB6" s="344"/>
      <c r="AC6" s="345"/>
      <c r="AD6" s="343"/>
      <c r="AE6" s="344"/>
      <c r="AF6" s="344"/>
      <c r="AG6" s="344"/>
      <c r="AH6" s="345"/>
      <c r="AI6" s="343"/>
      <c r="AJ6" s="344"/>
      <c r="AK6" s="344"/>
      <c r="AL6" s="344"/>
      <c r="AM6" s="345"/>
    </row>
    <row r="7" spans="1:39" s="7" customFormat="1" ht="12" customHeight="1" x14ac:dyDescent="0.15">
      <c r="A7" s="369"/>
      <c r="B7" s="349" t="s">
        <v>11</v>
      </c>
      <c r="C7" s="351" t="s">
        <v>14</v>
      </c>
      <c r="D7" s="353" t="s">
        <v>5</v>
      </c>
      <c r="E7" s="355" t="s">
        <v>13</v>
      </c>
      <c r="F7" s="362"/>
      <c r="G7" s="363"/>
      <c r="H7" s="363"/>
      <c r="I7" s="363"/>
      <c r="J7" s="363"/>
      <c r="K7" s="364"/>
      <c r="L7" s="343"/>
      <c r="M7" s="344"/>
      <c r="N7" s="344"/>
      <c r="O7" s="344"/>
      <c r="P7" s="344"/>
      <c r="Q7" s="345"/>
      <c r="R7" s="343"/>
      <c r="S7" s="344"/>
      <c r="T7" s="344"/>
      <c r="U7" s="344"/>
      <c r="V7" s="344"/>
      <c r="W7" s="345"/>
      <c r="X7" s="343"/>
      <c r="Y7" s="344"/>
      <c r="Z7" s="344"/>
      <c r="AA7" s="344"/>
      <c r="AB7" s="344"/>
      <c r="AC7" s="345"/>
      <c r="AD7" s="343"/>
      <c r="AE7" s="344"/>
      <c r="AF7" s="344"/>
      <c r="AG7" s="344"/>
      <c r="AH7" s="345"/>
      <c r="AI7" s="343"/>
      <c r="AJ7" s="344"/>
      <c r="AK7" s="344"/>
      <c r="AL7" s="344"/>
      <c r="AM7" s="345"/>
    </row>
    <row r="8" spans="1:39" s="7" customFormat="1" ht="12" customHeight="1" x14ac:dyDescent="0.15">
      <c r="A8" s="370"/>
      <c r="B8" s="350"/>
      <c r="C8" s="352"/>
      <c r="D8" s="354"/>
      <c r="E8" s="356"/>
      <c r="F8" s="365"/>
      <c r="G8" s="366"/>
      <c r="H8" s="366"/>
      <c r="I8" s="366"/>
      <c r="J8" s="366"/>
      <c r="K8" s="367"/>
      <c r="L8" s="346"/>
      <c r="M8" s="347"/>
      <c r="N8" s="347"/>
      <c r="O8" s="347"/>
      <c r="P8" s="347"/>
      <c r="Q8" s="348"/>
      <c r="R8" s="346"/>
      <c r="S8" s="347"/>
      <c r="T8" s="347"/>
      <c r="U8" s="347"/>
      <c r="V8" s="347"/>
      <c r="W8" s="348"/>
      <c r="X8" s="346"/>
      <c r="Y8" s="347"/>
      <c r="Z8" s="347"/>
      <c r="AA8" s="347"/>
      <c r="AB8" s="347"/>
      <c r="AC8" s="348"/>
      <c r="AD8" s="346"/>
      <c r="AE8" s="347"/>
      <c r="AF8" s="347"/>
      <c r="AG8" s="347"/>
      <c r="AH8" s="348"/>
      <c r="AI8" s="346"/>
      <c r="AJ8" s="347"/>
      <c r="AK8" s="347"/>
      <c r="AL8" s="347"/>
      <c r="AM8" s="348"/>
    </row>
    <row r="9" spans="1:39" s="7" customFormat="1" ht="12" customHeight="1" x14ac:dyDescent="0.15">
      <c r="A9" s="368">
        <v>2</v>
      </c>
      <c r="B9" s="371" t="s">
        <v>8</v>
      </c>
      <c r="C9" s="372" t="s">
        <v>14</v>
      </c>
      <c r="D9" s="373" t="s">
        <v>0</v>
      </c>
      <c r="E9" s="357" t="s">
        <v>13</v>
      </c>
      <c r="F9" s="374" t="s">
        <v>18</v>
      </c>
      <c r="G9" s="341"/>
      <c r="H9" s="341"/>
      <c r="I9" s="341"/>
      <c r="J9" s="341"/>
      <c r="K9" s="342"/>
      <c r="L9" s="359"/>
      <c r="M9" s="360"/>
      <c r="N9" s="360"/>
      <c r="O9" s="360"/>
      <c r="P9" s="360"/>
      <c r="Q9" s="361"/>
      <c r="R9" s="358" t="s">
        <v>24</v>
      </c>
      <c r="S9" s="341"/>
      <c r="T9" s="341"/>
      <c r="U9" s="341"/>
      <c r="V9" s="341"/>
      <c r="W9" s="342"/>
      <c r="X9" s="358" t="s">
        <v>31</v>
      </c>
      <c r="Y9" s="341"/>
      <c r="Z9" s="341"/>
      <c r="AA9" s="341"/>
      <c r="AB9" s="341"/>
      <c r="AC9" s="342"/>
      <c r="AD9" s="358" t="s">
        <v>27</v>
      </c>
      <c r="AE9" s="341"/>
      <c r="AF9" s="341"/>
      <c r="AG9" s="341"/>
      <c r="AH9" s="342"/>
      <c r="AI9" s="340">
        <v>3</v>
      </c>
      <c r="AJ9" s="341"/>
      <c r="AK9" s="341"/>
      <c r="AL9" s="341"/>
      <c r="AM9" s="342"/>
    </row>
    <row r="10" spans="1:39" s="7" customFormat="1" ht="12" customHeight="1" x14ac:dyDescent="0.15">
      <c r="A10" s="369"/>
      <c r="B10" s="349"/>
      <c r="C10" s="351"/>
      <c r="D10" s="353"/>
      <c r="E10" s="355"/>
      <c r="F10" s="343"/>
      <c r="G10" s="344"/>
      <c r="H10" s="344"/>
      <c r="I10" s="344"/>
      <c r="J10" s="344"/>
      <c r="K10" s="345"/>
      <c r="L10" s="362"/>
      <c r="M10" s="363"/>
      <c r="N10" s="363"/>
      <c r="O10" s="363"/>
      <c r="P10" s="363"/>
      <c r="Q10" s="364"/>
      <c r="R10" s="343"/>
      <c r="S10" s="344"/>
      <c r="T10" s="344"/>
      <c r="U10" s="344"/>
      <c r="V10" s="344"/>
      <c r="W10" s="345"/>
      <c r="X10" s="343"/>
      <c r="Y10" s="344"/>
      <c r="Z10" s="344"/>
      <c r="AA10" s="344"/>
      <c r="AB10" s="344"/>
      <c r="AC10" s="345"/>
      <c r="AD10" s="343"/>
      <c r="AE10" s="344"/>
      <c r="AF10" s="344"/>
      <c r="AG10" s="344"/>
      <c r="AH10" s="345"/>
      <c r="AI10" s="343"/>
      <c r="AJ10" s="344"/>
      <c r="AK10" s="344"/>
      <c r="AL10" s="344"/>
      <c r="AM10" s="345"/>
    </row>
    <row r="11" spans="1:39" s="7" customFormat="1" ht="12" customHeight="1" x14ac:dyDescent="0.15">
      <c r="A11" s="369"/>
      <c r="B11" s="349" t="s">
        <v>9</v>
      </c>
      <c r="C11" s="351" t="s">
        <v>14</v>
      </c>
      <c r="D11" s="353" t="s">
        <v>0</v>
      </c>
      <c r="E11" s="355" t="s">
        <v>13</v>
      </c>
      <c r="F11" s="343"/>
      <c r="G11" s="344"/>
      <c r="H11" s="344"/>
      <c r="I11" s="344"/>
      <c r="J11" s="344"/>
      <c r="K11" s="345"/>
      <c r="L11" s="362"/>
      <c r="M11" s="363"/>
      <c r="N11" s="363"/>
      <c r="O11" s="363"/>
      <c r="P11" s="363"/>
      <c r="Q11" s="364"/>
      <c r="R11" s="343"/>
      <c r="S11" s="344"/>
      <c r="T11" s="344"/>
      <c r="U11" s="344"/>
      <c r="V11" s="344"/>
      <c r="W11" s="345"/>
      <c r="X11" s="343"/>
      <c r="Y11" s="344"/>
      <c r="Z11" s="344"/>
      <c r="AA11" s="344"/>
      <c r="AB11" s="344"/>
      <c r="AC11" s="345"/>
      <c r="AD11" s="343"/>
      <c r="AE11" s="344"/>
      <c r="AF11" s="344"/>
      <c r="AG11" s="344"/>
      <c r="AH11" s="345"/>
      <c r="AI11" s="343"/>
      <c r="AJ11" s="344"/>
      <c r="AK11" s="344"/>
      <c r="AL11" s="344"/>
      <c r="AM11" s="345"/>
    </row>
    <row r="12" spans="1:39" s="7" customFormat="1" ht="12" customHeight="1" x14ac:dyDescent="0.15">
      <c r="A12" s="370"/>
      <c r="B12" s="350"/>
      <c r="C12" s="352"/>
      <c r="D12" s="354"/>
      <c r="E12" s="356"/>
      <c r="F12" s="346"/>
      <c r="G12" s="347"/>
      <c r="H12" s="347"/>
      <c r="I12" s="347"/>
      <c r="J12" s="347"/>
      <c r="K12" s="348"/>
      <c r="L12" s="365"/>
      <c r="M12" s="366"/>
      <c r="N12" s="366"/>
      <c r="O12" s="366"/>
      <c r="P12" s="366"/>
      <c r="Q12" s="367"/>
      <c r="R12" s="346"/>
      <c r="S12" s="347"/>
      <c r="T12" s="347"/>
      <c r="U12" s="347"/>
      <c r="V12" s="347"/>
      <c r="W12" s="348"/>
      <c r="X12" s="346"/>
      <c r="Y12" s="347"/>
      <c r="Z12" s="347"/>
      <c r="AA12" s="347"/>
      <c r="AB12" s="347"/>
      <c r="AC12" s="348"/>
      <c r="AD12" s="346"/>
      <c r="AE12" s="347"/>
      <c r="AF12" s="347"/>
      <c r="AG12" s="347"/>
      <c r="AH12" s="348"/>
      <c r="AI12" s="346"/>
      <c r="AJ12" s="347"/>
      <c r="AK12" s="347"/>
      <c r="AL12" s="347"/>
      <c r="AM12" s="348"/>
    </row>
    <row r="13" spans="1:39" s="7" customFormat="1" ht="12" customHeight="1" x14ac:dyDescent="0.15">
      <c r="A13" s="368">
        <v>3</v>
      </c>
      <c r="B13" s="371" t="s">
        <v>3</v>
      </c>
      <c r="C13" s="372" t="s">
        <v>14</v>
      </c>
      <c r="D13" s="373" t="s">
        <v>2</v>
      </c>
      <c r="E13" s="357" t="s">
        <v>13</v>
      </c>
      <c r="F13" s="358" t="s">
        <v>19</v>
      </c>
      <c r="G13" s="341"/>
      <c r="H13" s="341"/>
      <c r="I13" s="341"/>
      <c r="J13" s="341"/>
      <c r="K13" s="342"/>
      <c r="L13" s="358" t="s">
        <v>20</v>
      </c>
      <c r="M13" s="341"/>
      <c r="N13" s="341"/>
      <c r="O13" s="341"/>
      <c r="P13" s="341"/>
      <c r="Q13" s="342"/>
      <c r="R13" s="359"/>
      <c r="S13" s="360"/>
      <c r="T13" s="360"/>
      <c r="U13" s="360"/>
      <c r="V13" s="360"/>
      <c r="W13" s="361"/>
      <c r="X13" s="358" t="s">
        <v>19</v>
      </c>
      <c r="Y13" s="341"/>
      <c r="Z13" s="341"/>
      <c r="AA13" s="341"/>
      <c r="AB13" s="341"/>
      <c r="AC13" s="342"/>
      <c r="AD13" s="358" t="s">
        <v>28</v>
      </c>
      <c r="AE13" s="341"/>
      <c r="AF13" s="341"/>
      <c r="AG13" s="341"/>
      <c r="AH13" s="342"/>
      <c r="AI13" s="340">
        <v>4</v>
      </c>
      <c r="AJ13" s="341"/>
      <c r="AK13" s="341"/>
      <c r="AL13" s="341"/>
      <c r="AM13" s="342"/>
    </row>
    <row r="14" spans="1:39" s="7" customFormat="1" ht="12" customHeight="1" x14ac:dyDescent="0.15">
      <c r="A14" s="369"/>
      <c r="B14" s="349"/>
      <c r="C14" s="351"/>
      <c r="D14" s="353"/>
      <c r="E14" s="355"/>
      <c r="F14" s="343"/>
      <c r="G14" s="344"/>
      <c r="H14" s="344"/>
      <c r="I14" s="344"/>
      <c r="J14" s="344"/>
      <c r="K14" s="345"/>
      <c r="L14" s="343"/>
      <c r="M14" s="344"/>
      <c r="N14" s="344"/>
      <c r="O14" s="344"/>
      <c r="P14" s="344"/>
      <c r="Q14" s="345"/>
      <c r="R14" s="362"/>
      <c r="S14" s="363"/>
      <c r="T14" s="363"/>
      <c r="U14" s="363"/>
      <c r="V14" s="363"/>
      <c r="W14" s="364"/>
      <c r="X14" s="343"/>
      <c r="Y14" s="344"/>
      <c r="Z14" s="344"/>
      <c r="AA14" s="344"/>
      <c r="AB14" s="344"/>
      <c r="AC14" s="345"/>
      <c r="AD14" s="343"/>
      <c r="AE14" s="344"/>
      <c r="AF14" s="344"/>
      <c r="AG14" s="344"/>
      <c r="AH14" s="345"/>
      <c r="AI14" s="343"/>
      <c r="AJ14" s="344"/>
      <c r="AK14" s="344"/>
      <c r="AL14" s="344"/>
      <c r="AM14" s="345"/>
    </row>
    <row r="15" spans="1:39" s="7" customFormat="1" ht="12" customHeight="1" x14ac:dyDescent="0.15">
      <c r="A15" s="369"/>
      <c r="B15" s="349" t="s">
        <v>4</v>
      </c>
      <c r="C15" s="351" t="s">
        <v>14</v>
      </c>
      <c r="D15" s="353" t="s">
        <v>2</v>
      </c>
      <c r="E15" s="355" t="s">
        <v>13</v>
      </c>
      <c r="F15" s="343"/>
      <c r="G15" s="344"/>
      <c r="H15" s="344"/>
      <c r="I15" s="344"/>
      <c r="J15" s="344"/>
      <c r="K15" s="345"/>
      <c r="L15" s="343"/>
      <c r="M15" s="344"/>
      <c r="N15" s="344"/>
      <c r="O15" s="344"/>
      <c r="P15" s="344"/>
      <c r="Q15" s="345"/>
      <c r="R15" s="362"/>
      <c r="S15" s="363"/>
      <c r="T15" s="363"/>
      <c r="U15" s="363"/>
      <c r="V15" s="363"/>
      <c r="W15" s="364"/>
      <c r="X15" s="343"/>
      <c r="Y15" s="344"/>
      <c r="Z15" s="344"/>
      <c r="AA15" s="344"/>
      <c r="AB15" s="344"/>
      <c r="AC15" s="345"/>
      <c r="AD15" s="343"/>
      <c r="AE15" s="344"/>
      <c r="AF15" s="344"/>
      <c r="AG15" s="344"/>
      <c r="AH15" s="345"/>
      <c r="AI15" s="343"/>
      <c r="AJ15" s="344"/>
      <c r="AK15" s="344"/>
      <c r="AL15" s="344"/>
      <c r="AM15" s="345"/>
    </row>
    <row r="16" spans="1:39" s="7" customFormat="1" ht="12" customHeight="1" x14ac:dyDescent="0.15">
      <c r="A16" s="370"/>
      <c r="B16" s="350"/>
      <c r="C16" s="352"/>
      <c r="D16" s="354"/>
      <c r="E16" s="356"/>
      <c r="F16" s="346"/>
      <c r="G16" s="347"/>
      <c r="H16" s="347"/>
      <c r="I16" s="347"/>
      <c r="J16" s="347"/>
      <c r="K16" s="348"/>
      <c r="L16" s="346"/>
      <c r="M16" s="347"/>
      <c r="N16" s="347"/>
      <c r="O16" s="347"/>
      <c r="P16" s="347"/>
      <c r="Q16" s="348"/>
      <c r="R16" s="365"/>
      <c r="S16" s="366"/>
      <c r="T16" s="366"/>
      <c r="U16" s="366"/>
      <c r="V16" s="366"/>
      <c r="W16" s="367"/>
      <c r="X16" s="346"/>
      <c r="Y16" s="347"/>
      <c r="Z16" s="347"/>
      <c r="AA16" s="347"/>
      <c r="AB16" s="347"/>
      <c r="AC16" s="348"/>
      <c r="AD16" s="346"/>
      <c r="AE16" s="347"/>
      <c r="AF16" s="347"/>
      <c r="AG16" s="347"/>
      <c r="AH16" s="348"/>
      <c r="AI16" s="346"/>
      <c r="AJ16" s="347"/>
      <c r="AK16" s="347"/>
      <c r="AL16" s="347"/>
      <c r="AM16" s="348"/>
    </row>
    <row r="17" spans="1:39" ht="12" customHeight="1" x14ac:dyDescent="0.15">
      <c r="A17" s="368">
        <v>4</v>
      </c>
      <c r="B17" s="371" t="s">
        <v>17</v>
      </c>
      <c r="C17" s="372" t="s">
        <v>14</v>
      </c>
      <c r="D17" s="373" t="s">
        <v>5</v>
      </c>
      <c r="E17" s="357" t="s">
        <v>13</v>
      </c>
      <c r="F17" s="358" t="s">
        <v>30</v>
      </c>
      <c r="G17" s="341"/>
      <c r="H17" s="341"/>
      <c r="I17" s="341"/>
      <c r="J17" s="341"/>
      <c r="K17" s="342"/>
      <c r="L17" s="358" t="s">
        <v>22</v>
      </c>
      <c r="M17" s="341"/>
      <c r="N17" s="341"/>
      <c r="O17" s="341"/>
      <c r="P17" s="341"/>
      <c r="Q17" s="342"/>
      <c r="R17" s="358" t="s">
        <v>23</v>
      </c>
      <c r="S17" s="341"/>
      <c r="T17" s="341"/>
      <c r="U17" s="341"/>
      <c r="V17" s="341"/>
      <c r="W17" s="342"/>
      <c r="X17" s="359"/>
      <c r="Y17" s="360"/>
      <c r="Z17" s="360"/>
      <c r="AA17" s="360"/>
      <c r="AB17" s="360"/>
      <c r="AC17" s="361"/>
      <c r="AD17" s="358" t="s">
        <v>29</v>
      </c>
      <c r="AE17" s="341"/>
      <c r="AF17" s="341"/>
      <c r="AG17" s="341"/>
      <c r="AH17" s="342"/>
      <c r="AI17" s="340">
        <v>2</v>
      </c>
      <c r="AJ17" s="341"/>
      <c r="AK17" s="341"/>
      <c r="AL17" s="341"/>
      <c r="AM17" s="342"/>
    </row>
    <row r="18" spans="1:39" ht="12" customHeight="1" x14ac:dyDescent="0.15">
      <c r="A18" s="369"/>
      <c r="B18" s="349"/>
      <c r="C18" s="351"/>
      <c r="D18" s="353"/>
      <c r="E18" s="355"/>
      <c r="F18" s="343"/>
      <c r="G18" s="344"/>
      <c r="H18" s="344"/>
      <c r="I18" s="344"/>
      <c r="J18" s="344"/>
      <c r="K18" s="345"/>
      <c r="L18" s="343"/>
      <c r="M18" s="344"/>
      <c r="N18" s="344"/>
      <c r="O18" s="344"/>
      <c r="P18" s="344"/>
      <c r="Q18" s="345"/>
      <c r="R18" s="343"/>
      <c r="S18" s="344"/>
      <c r="T18" s="344"/>
      <c r="U18" s="344"/>
      <c r="V18" s="344"/>
      <c r="W18" s="345"/>
      <c r="X18" s="362"/>
      <c r="Y18" s="363"/>
      <c r="Z18" s="363"/>
      <c r="AA18" s="363"/>
      <c r="AB18" s="363"/>
      <c r="AC18" s="364"/>
      <c r="AD18" s="343"/>
      <c r="AE18" s="344"/>
      <c r="AF18" s="344"/>
      <c r="AG18" s="344"/>
      <c r="AH18" s="345"/>
      <c r="AI18" s="343"/>
      <c r="AJ18" s="344"/>
      <c r="AK18" s="344"/>
      <c r="AL18" s="344"/>
      <c r="AM18" s="345"/>
    </row>
    <row r="19" spans="1:39" ht="12" customHeight="1" x14ac:dyDescent="0.15">
      <c r="A19" s="369"/>
      <c r="B19" s="349" t="s">
        <v>7</v>
      </c>
      <c r="C19" s="351" t="s">
        <v>14</v>
      </c>
      <c r="D19" s="353" t="s">
        <v>5</v>
      </c>
      <c r="E19" s="355" t="s">
        <v>13</v>
      </c>
      <c r="F19" s="343"/>
      <c r="G19" s="344"/>
      <c r="H19" s="344"/>
      <c r="I19" s="344"/>
      <c r="J19" s="344"/>
      <c r="K19" s="345"/>
      <c r="L19" s="343"/>
      <c r="M19" s="344"/>
      <c r="N19" s="344"/>
      <c r="O19" s="344"/>
      <c r="P19" s="344"/>
      <c r="Q19" s="345"/>
      <c r="R19" s="343"/>
      <c r="S19" s="344"/>
      <c r="T19" s="344"/>
      <c r="U19" s="344"/>
      <c r="V19" s="344"/>
      <c r="W19" s="345"/>
      <c r="X19" s="362"/>
      <c r="Y19" s="363"/>
      <c r="Z19" s="363"/>
      <c r="AA19" s="363"/>
      <c r="AB19" s="363"/>
      <c r="AC19" s="364"/>
      <c r="AD19" s="343"/>
      <c r="AE19" s="344"/>
      <c r="AF19" s="344"/>
      <c r="AG19" s="344"/>
      <c r="AH19" s="345"/>
      <c r="AI19" s="343"/>
      <c r="AJ19" s="344"/>
      <c r="AK19" s="344"/>
      <c r="AL19" s="344"/>
      <c r="AM19" s="345"/>
    </row>
    <row r="20" spans="1:39" ht="12" customHeight="1" x14ac:dyDescent="0.15">
      <c r="A20" s="370"/>
      <c r="B20" s="350"/>
      <c r="C20" s="352"/>
      <c r="D20" s="354"/>
      <c r="E20" s="356"/>
      <c r="F20" s="346"/>
      <c r="G20" s="347"/>
      <c r="H20" s="347"/>
      <c r="I20" s="347"/>
      <c r="J20" s="347"/>
      <c r="K20" s="348"/>
      <c r="L20" s="346"/>
      <c r="M20" s="347"/>
      <c r="N20" s="347"/>
      <c r="O20" s="347"/>
      <c r="P20" s="347"/>
      <c r="Q20" s="348"/>
      <c r="R20" s="346"/>
      <c r="S20" s="347"/>
      <c r="T20" s="347"/>
      <c r="U20" s="347"/>
      <c r="V20" s="347"/>
      <c r="W20" s="348"/>
      <c r="X20" s="365"/>
      <c r="Y20" s="366"/>
      <c r="Z20" s="366"/>
      <c r="AA20" s="366"/>
      <c r="AB20" s="366"/>
      <c r="AC20" s="367"/>
      <c r="AD20" s="346"/>
      <c r="AE20" s="347"/>
      <c r="AF20" s="347"/>
      <c r="AG20" s="347"/>
      <c r="AH20" s="348"/>
      <c r="AI20" s="346"/>
      <c r="AJ20" s="347"/>
      <c r="AK20" s="347"/>
      <c r="AL20" s="347"/>
      <c r="AM20" s="348"/>
    </row>
  </sheetData>
  <mergeCells count="73">
    <mergeCell ref="A1:AM1"/>
    <mergeCell ref="AI3:AM4"/>
    <mergeCell ref="F4:K4"/>
    <mergeCell ref="L4:Q4"/>
    <mergeCell ref="R4:W4"/>
    <mergeCell ref="X4:AC4"/>
    <mergeCell ref="AD3:AH4"/>
    <mergeCell ref="A3:B4"/>
    <mergeCell ref="C3:E4"/>
    <mergeCell ref="F3:K3"/>
    <mergeCell ref="L3:Q3"/>
    <mergeCell ref="R3:W3"/>
    <mergeCell ref="X3:AC3"/>
    <mergeCell ref="AI5:AM8"/>
    <mergeCell ref="B7:B8"/>
    <mergeCell ref="C7:C8"/>
    <mergeCell ref="D7:D8"/>
    <mergeCell ref="E7:E8"/>
    <mergeCell ref="E5:E6"/>
    <mergeCell ref="F5:K8"/>
    <mergeCell ref="L5:Q8"/>
    <mergeCell ref="R5:W8"/>
    <mergeCell ref="AD5:AH8"/>
    <mergeCell ref="X5:AC8"/>
    <mergeCell ref="A5:A8"/>
    <mergeCell ref="B5:B6"/>
    <mergeCell ref="C5:C6"/>
    <mergeCell ref="D5:D6"/>
    <mergeCell ref="A9:A12"/>
    <mergeCell ref="B9:B10"/>
    <mergeCell ref="C9:C10"/>
    <mergeCell ref="D9:D10"/>
    <mergeCell ref="AI9:AM12"/>
    <mergeCell ref="B11:B12"/>
    <mergeCell ref="C11:C12"/>
    <mergeCell ref="D11:D12"/>
    <mergeCell ref="E11:E12"/>
    <mergeCell ref="E9:E10"/>
    <mergeCell ref="F9:K12"/>
    <mergeCell ref="L9:Q12"/>
    <mergeCell ref="R9:W12"/>
    <mergeCell ref="AD9:AH12"/>
    <mergeCell ref="X9:AC12"/>
    <mergeCell ref="AI13:AM16"/>
    <mergeCell ref="B15:B16"/>
    <mergeCell ref="C15:C16"/>
    <mergeCell ref="D15:D16"/>
    <mergeCell ref="E15:E16"/>
    <mergeCell ref="E13:E14"/>
    <mergeCell ref="F13:K16"/>
    <mergeCell ref="L13:Q16"/>
    <mergeCell ref="R13:W16"/>
    <mergeCell ref="AD13:AH16"/>
    <mergeCell ref="X13:AC16"/>
    <mergeCell ref="A13:A16"/>
    <mergeCell ref="B13:B14"/>
    <mergeCell ref="C13:C14"/>
    <mergeCell ref="D13:D14"/>
    <mergeCell ref="A17:A20"/>
    <mergeCell ref="B17:B18"/>
    <mergeCell ref="C17:C18"/>
    <mergeCell ref="D17:D18"/>
    <mergeCell ref="AI17:AM20"/>
    <mergeCell ref="B19:B20"/>
    <mergeCell ref="C19:C20"/>
    <mergeCell ref="D19:D20"/>
    <mergeCell ref="E19:E20"/>
    <mergeCell ref="E17:E18"/>
    <mergeCell ref="F17:K20"/>
    <mergeCell ref="L17:Q20"/>
    <mergeCell ref="R17:W20"/>
    <mergeCell ref="AD17:AH20"/>
    <mergeCell ref="X17:AC20"/>
  </mergeCells>
  <phoneticPr fontId="5"/>
  <printOptions horizontalCentered="1"/>
  <pageMargins left="0.19685039370078741" right="0.19685039370078741" top="0.43307086614173229" bottom="0.27559055118110237" header="0.51181102362204722" footer="0.27559055118110237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リーグ戦</vt:lpstr>
      <vt:lpstr>一般の部トーナメント</vt:lpstr>
      <vt:lpstr>50歳の部トーナメント</vt:lpstr>
      <vt:lpstr>Sheet1</vt:lpstr>
      <vt:lpstr>55歳以上男子</vt:lpstr>
      <vt:lpstr>'55歳以上男子'!Print_Area</vt:lpstr>
      <vt:lpstr>リーグ戦!Print_Area</vt:lpstr>
    </vt:vector>
  </TitlesOfParts>
  <Company>株式会社トクヤマ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dummy1</dc:creator>
  <cp:lastModifiedBy>杉本和子</cp:lastModifiedBy>
  <cp:lastPrinted>2019-06-23T15:51:17Z</cp:lastPrinted>
  <dcterms:created xsi:type="dcterms:W3CDTF">2000-01-12T06:20:52Z</dcterms:created>
  <dcterms:modified xsi:type="dcterms:W3CDTF">2019-06-25T02:33:34Z</dcterms:modified>
</cp:coreProperties>
</file>