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杉本和子\Documents\女子連\"/>
    </mc:Choice>
  </mc:AlternateContent>
  <bookViews>
    <workbookView xWindow="0" yWindow="0" windowWidth="20490" windowHeight="7440" tabRatio="817" activeTab="1"/>
  </bookViews>
  <sheets>
    <sheet name="リーグ戦" sheetId="107" r:id="rId1"/>
    <sheet name="一般の部トーナメント" sheetId="117" r:id="rId2"/>
    <sheet name="50歳の部トーナメント" sheetId="118" r:id="rId3"/>
    <sheet name="55歳以上男子" sheetId="83" state="hidden" r:id="rId4"/>
  </sheets>
  <definedNames>
    <definedName name="_xlnm._FilterDatabase" localSheetId="3" hidden="1">'55歳以上男子'!#REF!</definedName>
    <definedName name="_xlnm.Print_Area" localSheetId="3">'55歳以上男子'!$A$1:$AM$20</definedName>
    <definedName name="_xlnm.Print_Area" localSheetId="0">リーグ戦!$B$1:$V$176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71027"/>
</workbook>
</file>

<file path=xl/calcChain.xml><?xml version="1.0" encoding="utf-8"?>
<calcChain xmlns="http://schemas.openxmlformats.org/spreadsheetml/2006/main">
  <c r="G131" i="107" l="1"/>
  <c r="I131" i="107"/>
  <c r="J131" i="107"/>
  <c r="L131" i="107"/>
  <c r="M131" i="107"/>
  <c r="O131" i="107"/>
  <c r="S131" i="107"/>
  <c r="U131" i="107"/>
  <c r="X131" i="107"/>
  <c r="Y131" i="107"/>
  <c r="Z131" i="107"/>
  <c r="AB131" i="107"/>
  <c r="AC131" i="107" s="1"/>
  <c r="X132" i="107"/>
  <c r="Y132" i="107"/>
  <c r="Z132" i="107"/>
  <c r="AB132" i="107"/>
  <c r="P123" i="107"/>
  <c r="P124" i="107"/>
  <c r="G142" i="107"/>
  <c r="I142" i="107"/>
  <c r="J142" i="107"/>
  <c r="L142" i="107"/>
  <c r="M142" i="107"/>
  <c r="O142" i="107"/>
  <c r="S142" i="107"/>
  <c r="U142" i="107"/>
  <c r="X142" i="107"/>
  <c r="Y142" i="107"/>
  <c r="Z142" i="107"/>
  <c r="AB142" i="107"/>
  <c r="X143" i="107"/>
  <c r="Y143" i="107"/>
  <c r="Z143" i="107"/>
  <c r="AB143" i="107"/>
  <c r="P134" i="107"/>
  <c r="P135" i="107"/>
  <c r="G153" i="107"/>
  <c r="I153" i="107"/>
  <c r="J153" i="107"/>
  <c r="L153" i="107"/>
  <c r="M153" i="107"/>
  <c r="O153" i="107"/>
  <c r="S153" i="107"/>
  <c r="U153" i="107"/>
  <c r="X153" i="107"/>
  <c r="Y153" i="107"/>
  <c r="Z153" i="107"/>
  <c r="AB153" i="107"/>
  <c r="X154" i="107"/>
  <c r="Y154" i="107"/>
  <c r="Z154" i="107"/>
  <c r="AB154" i="107"/>
  <c r="P145" i="107"/>
  <c r="P146" i="107"/>
  <c r="AC142" i="107" l="1"/>
  <c r="AC153" i="107"/>
  <c r="S10" i="107" l="1"/>
  <c r="U10" i="107"/>
  <c r="AB171" i="107" l="1"/>
  <c r="AB160" i="107"/>
  <c r="AB138" i="107"/>
  <c r="AB127" i="107"/>
  <c r="AB116" i="107"/>
  <c r="AB105" i="107"/>
  <c r="AB94" i="107"/>
  <c r="AB83" i="107"/>
  <c r="AB72" i="107"/>
  <c r="AB61" i="107"/>
  <c r="AB50" i="107"/>
  <c r="AB39" i="107"/>
  <c r="AB28" i="107"/>
  <c r="AB17" i="107"/>
  <c r="AB6" i="107"/>
  <c r="AB176" i="107" l="1"/>
  <c r="Z176" i="107"/>
  <c r="Y176" i="107"/>
  <c r="X176" i="107"/>
  <c r="AB175" i="107"/>
  <c r="Z175" i="107"/>
  <c r="Y175" i="107"/>
  <c r="X175" i="107"/>
  <c r="O175" i="107"/>
  <c r="M175" i="107"/>
  <c r="L175" i="107"/>
  <c r="J175" i="107"/>
  <c r="I175" i="107"/>
  <c r="G175" i="107"/>
  <c r="AB174" i="107"/>
  <c r="Z174" i="107"/>
  <c r="Y174" i="107"/>
  <c r="X174" i="107"/>
  <c r="AB173" i="107"/>
  <c r="AC173" i="107" s="1"/>
  <c r="Z173" i="107"/>
  <c r="Y173" i="107"/>
  <c r="X173" i="107"/>
  <c r="L173" i="107"/>
  <c r="J173" i="107"/>
  <c r="I173" i="107"/>
  <c r="G173" i="107"/>
  <c r="AB172" i="107"/>
  <c r="Z172" i="107"/>
  <c r="Y172" i="107"/>
  <c r="X172" i="107"/>
  <c r="AC171" i="107"/>
  <c r="Z171" i="107"/>
  <c r="Y171" i="107"/>
  <c r="X171" i="107"/>
  <c r="I171" i="107"/>
  <c r="G171" i="107"/>
  <c r="AB170" i="107"/>
  <c r="Z170" i="107"/>
  <c r="Y170" i="107"/>
  <c r="X170" i="107"/>
  <c r="AB169" i="107"/>
  <c r="AC169" i="107" s="1"/>
  <c r="Z169" i="107"/>
  <c r="Y169" i="107"/>
  <c r="X169" i="107"/>
  <c r="P168" i="107"/>
  <c r="M168" i="107"/>
  <c r="J168" i="107"/>
  <c r="G168" i="107"/>
  <c r="P167" i="107"/>
  <c r="M167" i="107"/>
  <c r="J167" i="107"/>
  <c r="G167" i="107"/>
  <c r="AB165" i="107"/>
  <c r="Z165" i="107"/>
  <c r="Y165" i="107"/>
  <c r="X165" i="107"/>
  <c r="AB164" i="107"/>
  <c r="Z164" i="107"/>
  <c r="Y164" i="107"/>
  <c r="X164" i="107"/>
  <c r="O164" i="107"/>
  <c r="M164" i="107"/>
  <c r="L164" i="107"/>
  <c r="J164" i="107"/>
  <c r="I164" i="107"/>
  <c r="G164" i="107"/>
  <c r="AB163" i="107"/>
  <c r="Z163" i="107"/>
  <c r="Y163" i="107"/>
  <c r="X163" i="107"/>
  <c r="AB162" i="107"/>
  <c r="AC162" i="107" s="1"/>
  <c r="Z162" i="107"/>
  <c r="Y162" i="107"/>
  <c r="X162" i="107"/>
  <c r="L162" i="107"/>
  <c r="J162" i="107"/>
  <c r="I162" i="107"/>
  <c r="G162" i="107"/>
  <c r="AB161" i="107"/>
  <c r="Z161" i="107"/>
  <c r="Y161" i="107"/>
  <c r="X161" i="107"/>
  <c r="AC160" i="107"/>
  <c r="Z160" i="107"/>
  <c r="Y160" i="107"/>
  <c r="X160" i="107"/>
  <c r="I160" i="107"/>
  <c r="G160" i="107"/>
  <c r="AB159" i="107"/>
  <c r="Z159" i="107"/>
  <c r="Y159" i="107"/>
  <c r="X159" i="107"/>
  <c r="AB158" i="107"/>
  <c r="AC158" i="107" s="1"/>
  <c r="Z158" i="107"/>
  <c r="Y158" i="107"/>
  <c r="X158" i="107"/>
  <c r="P157" i="107"/>
  <c r="M157" i="107"/>
  <c r="J157" i="107"/>
  <c r="G157" i="107"/>
  <c r="P156" i="107"/>
  <c r="M156" i="107"/>
  <c r="J156" i="107"/>
  <c r="G156" i="107"/>
  <c r="AB152" i="107"/>
  <c r="Z152" i="107"/>
  <c r="Y152" i="107"/>
  <c r="X152" i="107"/>
  <c r="AB151" i="107"/>
  <c r="AC151" i="107" s="1"/>
  <c r="Z151" i="107"/>
  <c r="Y151" i="107"/>
  <c r="X151" i="107"/>
  <c r="L151" i="107"/>
  <c r="J151" i="107"/>
  <c r="I151" i="107"/>
  <c r="G151" i="107"/>
  <c r="AB150" i="107"/>
  <c r="Z150" i="107"/>
  <c r="Y150" i="107"/>
  <c r="X150" i="107"/>
  <c r="AB149" i="107"/>
  <c r="AC149" i="107" s="1"/>
  <c r="Z149" i="107"/>
  <c r="Y149" i="107"/>
  <c r="X149" i="107"/>
  <c r="I149" i="107"/>
  <c r="G149" i="107"/>
  <c r="AB148" i="107"/>
  <c r="Z148" i="107"/>
  <c r="Y148" i="107"/>
  <c r="X148" i="107"/>
  <c r="AB147" i="107"/>
  <c r="AC147" i="107" s="1"/>
  <c r="Z147" i="107"/>
  <c r="Y147" i="107"/>
  <c r="X147" i="107"/>
  <c r="M146" i="107"/>
  <c r="J146" i="107"/>
  <c r="G146" i="107"/>
  <c r="M145" i="107"/>
  <c r="J145" i="107"/>
  <c r="G145" i="107"/>
  <c r="AB141" i="107"/>
  <c r="Z141" i="107"/>
  <c r="Y141" i="107"/>
  <c r="X141" i="107"/>
  <c r="AB140" i="107"/>
  <c r="Z140" i="107"/>
  <c r="Y140" i="107"/>
  <c r="X140" i="107"/>
  <c r="L140" i="107"/>
  <c r="J140" i="107"/>
  <c r="I140" i="107"/>
  <c r="G140" i="107"/>
  <c r="AB139" i="107"/>
  <c r="Z139" i="107"/>
  <c r="Y139" i="107"/>
  <c r="X139" i="107"/>
  <c r="AC138" i="107"/>
  <c r="Z138" i="107"/>
  <c r="Y138" i="107"/>
  <c r="X138" i="107"/>
  <c r="I138" i="107"/>
  <c r="G138" i="107"/>
  <c r="AB137" i="107"/>
  <c r="Z137" i="107"/>
  <c r="Y137" i="107"/>
  <c r="X137" i="107"/>
  <c r="AB136" i="107"/>
  <c r="AC136" i="107" s="1"/>
  <c r="Z136" i="107"/>
  <c r="Y136" i="107"/>
  <c r="X136" i="107"/>
  <c r="M135" i="107"/>
  <c r="J135" i="107"/>
  <c r="G135" i="107"/>
  <c r="M134" i="107"/>
  <c r="J134" i="107"/>
  <c r="G134" i="107"/>
  <c r="AB130" i="107"/>
  <c r="Z130" i="107"/>
  <c r="Y130" i="107"/>
  <c r="X130" i="107"/>
  <c r="AB129" i="107"/>
  <c r="AC129" i="107" s="1"/>
  <c r="Z129" i="107"/>
  <c r="Y129" i="107"/>
  <c r="X129" i="107"/>
  <c r="L129" i="107"/>
  <c r="J129" i="107"/>
  <c r="I129" i="107"/>
  <c r="G129" i="107"/>
  <c r="AB128" i="107"/>
  <c r="Z128" i="107"/>
  <c r="Y128" i="107"/>
  <c r="X128" i="107"/>
  <c r="AC127" i="107"/>
  <c r="Z127" i="107"/>
  <c r="Y127" i="107"/>
  <c r="X127" i="107"/>
  <c r="I127" i="107"/>
  <c r="G127" i="107"/>
  <c r="AB126" i="107"/>
  <c r="Z126" i="107"/>
  <c r="Y126" i="107"/>
  <c r="X126" i="107"/>
  <c r="AB125" i="107"/>
  <c r="AC125" i="107" s="1"/>
  <c r="Z125" i="107"/>
  <c r="Y125" i="107"/>
  <c r="X125" i="107"/>
  <c r="M124" i="107"/>
  <c r="J124" i="107"/>
  <c r="G124" i="107"/>
  <c r="M123" i="107"/>
  <c r="J123" i="107"/>
  <c r="G123" i="107"/>
  <c r="AB121" i="107"/>
  <c r="Z121" i="107"/>
  <c r="Y121" i="107"/>
  <c r="X121" i="107"/>
  <c r="AB120" i="107"/>
  <c r="AC120" i="107" s="1"/>
  <c r="Z120" i="107"/>
  <c r="Y120" i="107"/>
  <c r="X120" i="107"/>
  <c r="O120" i="107"/>
  <c r="M120" i="107"/>
  <c r="L120" i="107"/>
  <c r="J120" i="107"/>
  <c r="I120" i="107"/>
  <c r="G120" i="107"/>
  <c r="AB119" i="107"/>
  <c r="Z119" i="107"/>
  <c r="Y119" i="107"/>
  <c r="X119" i="107"/>
  <c r="AB118" i="107"/>
  <c r="AC118" i="107" s="1"/>
  <c r="Z118" i="107"/>
  <c r="Y118" i="107"/>
  <c r="X118" i="107"/>
  <c r="L118" i="107"/>
  <c r="J118" i="107"/>
  <c r="I118" i="107"/>
  <c r="G118" i="107"/>
  <c r="AB117" i="107"/>
  <c r="Z117" i="107"/>
  <c r="Y117" i="107"/>
  <c r="X117" i="107"/>
  <c r="AC116" i="107"/>
  <c r="Z116" i="107"/>
  <c r="Y116" i="107"/>
  <c r="X116" i="107"/>
  <c r="I116" i="107"/>
  <c r="G116" i="107"/>
  <c r="AB115" i="107"/>
  <c r="Z115" i="107"/>
  <c r="Y115" i="107"/>
  <c r="X115" i="107"/>
  <c r="AB114" i="107"/>
  <c r="AC114" i="107" s="1"/>
  <c r="Z114" i="107"/>
  <c r="Y114" i="107"/>
  <c r="X114" i="107"/>
  <c r="P113" i="107"/>
  <c r="M113" i="107"/>
  <c r="J113" i="107"/>
  <c r="G113" i="107"/>
  <c r="P112" i="107"/>
  <c r="M112" i="107"/>
  <c r="J112" i="107"/>
  <c r="G112" i="107"/>
  <c r="AB110" i="107"/>
  <c r="Z110" i="107"/>
  <c r="Y110" i="107"/>
  <c r="X110" i="107"/>
  <c r="AB109" i="107"/>
  <c r="Z109" i="107"/>
  <c r="Y109" i="107"/>
  <c r="X109" i="107"/>
  <c r="O109" i="107"/>
  <c r="M109" i="107"/>
  <c r="L109" i="107"/>
  <c r="J109" i="107"/>
  <c r="I109" i="107"/>
  <c r="G109" i="107"/>
  <c r="AB108" i="107"/>
  <c r="Z108" i="107"/>
  <c r="Y108" i="107"/>
  <c r="X108" i="107"/>
  <c r="AB107" i="107"/>
  <c r="AC107" i="107" s="1"/>
  <c r="Z107" i="107"/>
  <c r="Y107" i="107"/>
  <c r="X107" i="107"/>
  <c r="L107" i="107"/>
  <c r="J107" i="107"/>
  <c r="I107" i="107"/>
  <c r="G107" i="107"/>
  <c r="AB106" i="107"/>
  <c r="Z106" i="107"/>
  <c r="Y106" i="107"/>
  <c r="X106" i="107"/>
  <c r="AC105" i="107"/>
  <c r="Z105" i="107"/>
  <c r="Y105" i="107"/>
  <c r="X105" i="107"/>
  <c r="I105" i="107"/>
  <c r="G105" i="107"/>
  <c r="AB104" i="107"/>
  <c r="Z104" i="107"/>
  <c r="Y104" i="107"/>
  <c r="X104" i="107"/>
  <c r="AB103" i="107"/>
  <c r="AC103" i="107" s="1"/>
  <c r="Z103" i="107"/>
  <c r="Y103" i="107"/>
  <c r="X103" i="107"/>
  <c r="P102" i="107"/>
  <c r="M102" i="107"/>
  <c r="J102" i="107"/>
  <c r="G102" i="107"/>
  <c r="P101" i="107"/>
  <c r="M101" i="107"/>
  <c r="J101" i="107"/>
  <c r="G101" i="107"/>
  <c r="AB99" i="107"/>
  <c r="Z99" i="107"/>
  <c r="Y99" i="107"/>
  <c r="X99" i="107"/>
  <c r="AB98" i="107"/>
  <c r="AC98" i="107" s="1"/>
  <c r="Z98" i="107"/>
  <c r="Y98" i="107"/>
  <c r="X98" i="107"/>
  <c r="O98" i="107"/>
  <c r="M98" i="107"/>
  <c r="L98" i="107"/>
  <c r="J98" i="107"/>
  <c r="I98" i="107"/>
  <c r="G98" i="107"/>
  <c r="AB97" i="107"/>
  <c r="Z97" i="107"/>
  <c r="Y97" i="107"/>
  <c r="X97" i="107"/>
  <c r="AB96" i="107"/>
  <c r="AC96" i="107" s="1"/>
  <c r="Z96" i="107"/>
  <c r="Y96" i="107"/>
  <c r="X96" i="107"/>
  <c r="L96" i="107"/>
  <c r="J96" i="107"/>
  <c r="I96" i="107"/>
  <c r="G96" i="107"/>
  <c r="AB95" i="107"/>
  <c r="Z95" i="107"/>
  <c r="Y95" i="107"/>
  <c r="X95" i="107"/>
  <c r="AC94" i="107"/>
  <c r="Z94" i="107"/>
  <c r="Y94" i="107"/>
  <c r="X94" i="107"/>
  <c r="I94" i="107"/>
  <c r="G94" i="107"/>
  <c r="AB93" i="107"/>
  <c r="Z93" i="107"/>
  <c r="Y93" i="107"/>
  <c r="X93" i="107"/>
  <c r="AB92" i="107"/>
  <c r="Z92" i="107"/>
  <c r="Y92" i="107"/>
  <c r="X92" i="107"/>
  <c r="P91" i="107"/>
  <c r="M91" i="107"/>
  <c r="J91" i="107"/>
  <c r="G91" i="107"/>
  <c r="P90" i="107"/>
  <c r="M90" i="107"/>
  <c r="J90" i="107"/>
  <c r="G90" i="107"/>
  <c r="AB88" i="107"/>
  <c r="Z88" i="107"/>
  <c r="Y88" i="107"/>
  <c r="X88" i="107"/>
  <c r="AB87" i="107"/>
  <c r="Z87" i="107"/>
  <c r="Y87" i="107"/>
  <c r="X87" i="107"/>
  <c r="O87" i="107"/>
  <c r="M87" i="107"/>
  <c r="L87" i="107"/>
  <c r="J87" i="107"/>
  <c r="I87" i="107"/>
  <c r="G87" i="107"/>
  <c r="AB86" i="107"/>
  <c r="Z86" i="107"/>
  <c r="Y86" i="107"/>
  <c r="X86" i="107"/>
  <c r="AB85" i="107"/>
  <c r="AC85" i="107" s="1"/>
  <c r="Z85" i="107"/>
  <c r="Y85" i="107"/>
  <c r="X85" i="107"/>
  <c r="L85" i="107"/>
  <c r="J85" i="107"/>
  <c r="I85" i="107"/>
  <c r="G85" i="107"/>
  <c r="AB84" i="107"/>
  <c r="Z84" i="107"/>
  <c r="Y84" i="107"/>
  <c r="X84" i="107"/>
  <c r="AC83" i="107"/>
  <c r="Z83" i="107"/>
  <c r="Y83" i="107"/>
  <c r="X83" i="107"/>
  <c r="I83" i="107"/>
  <c r="G83" i="107"/>
  <c r="AB82" i="107"/>
  <c r="Z82" i="107"/>
  <c r="Y82" i="107"/>
  <c r="X82" i="107"/>
  <c r="AB81" i="107"/>
  <c r="AC81" i="107" s="1"/>
  <c r="Z81" i="107"/>
  <c r="Y81" i="107"/>
  <c r="X81" i="107"/>
  <c r="P80" i="107"/>
  <c r="M80" i="107"/>
  <c r="J80" i="107"/>
  <c r="G80" i="107"/>
  <c r="P79" i="107"/>
  <c r="M79" i="107"/>
  <c r="J79" i="107"/>
  <c r="G79" i="107"/>
  <c r="AB77" i="107"/>
  <c r="Z77" i="107"/>
  <c r="Y77" i="107"/>
  <c r="X77" i="107"/>
  <c r="AB76" i="107"/>
  <c r="Z76" i="107"/>
  <c r="Y76" i="107"/>
  <c r="X76" i="107"/>
  <c r="O76" i="107"/>
  <c r="M76" i="107"/>
  <c r="L76" i="107"/>
  <c r="J76" i="107"/>
  <c r="I76" i="107"/>
  <c r="G76" i="107"/>
  <c r="AB75" i="107"/>
  <c r="Z75" i="107"/>
  <c r="Y75" i="107"/>
  <c r="X75" i="107"/>
  <c r="AB74" i="107"/>
  <c r="AC74" i="107" s="1"/>
  <c r="Z74" i="107"/>
  <c r="Y74" i="107"/>
  <c r="X74" i="107"/>
  <c r="L74" i="107"/>
  <c r="J74" i="107"/>
  <c r="I74" i="107"/>
  <c r="G74" i="107"/>
  <c r="AB73" i="107"/>
  <c r="AC72" i="107" s="1"/>
  <c r="Z73" i="107"/>
  <c r="Y73" i="107"/>
  <c r="X73" i="107"/>
  <c r="Z72" i="107"/>
  <c r="Y72" i="107"/>
  <c r="X72" i="107"/>
  <c r="I72" i="107"/>
  <c r="G72" i="107"/>
  <c r="AB71" i="107"/>
  <c r="Z71" i="107"/>
  <c r="Y71" i="107"/>
  <c r="X71" i="107"/>
  <c r="AB70" i="107"/>
  <c r="Z70" i="107"/>
  <c r="Y70" i="107"/>
  <c r="X70" i="107"/>
  <c r="P69" i="107"/>
  <c r="M69" i="107"/>
  <c r="J69" i="107"/>
  <c r="G69" i="107"/>
  <c r="P68" i="107"/>
  <c r="M68" i="107"/>
  <c r="J68" i="107"/>
  <c r="G68" i="107"/>
  <c r="AB66" i="107"/>
  <c r="Z66" i="107"/>
  <c r="Y66" i="107"/>
  <c r="X66" i="107"/>
  <c r="AB65" i="107"/>
  <c r="AC65" i="107" s="1"/>
  <c r="Z65" i="107"/>
  <c r="Y65" i="107"/>
  <c r="X65" i="107"/>
  <c r="O65" i="107"/>
  <c r="M65" i="107"/>
  <c r="L65" i="107"/>
  <c r="J65" i="107"/>
  <c r="I65" i="107"/>
  <c r="G65" i="107"/>
  <c r="AB64" i="107"/>
  <c r="Z64" i="107"/>
  <c r="Y64" i="107"/>
  <c r="X64" i="107"/>
  <c r="AB63" i="107"/>
  <c r="Z63" i="107"/>
  <c r="Y63" i="107"/>
  <c r="X63" i="107"/>
  <c r="L63" i="107"/>
  <c r="J63" i="107"/>
  <c r="I63" i="107"/>
  <c r="G63" i="107"/>
  <c r="AB62" i="107"/>
  <c r="AC61" i="107" s="1"/>
  <c r="Z62" i="107"/>
  <c r="Y62" i="107"/>
  <c r="X62" i="107"/>
  <c r="Z61" i="107"/>
  <c r="Y61" i="107"/>
  <c r="X61" i="107"/>
  <c r="I61" i="107"/>
  <c r="G61" i="107"/>
  <c r="AB60" i="107"/>
  <c r="Z60" i="107"/>
  <c r="Y60" i="107"/>
  <c r="X60" i="107"/>
  <c r="AB59" i="107"/>
  <c r="AC59" i="107" s="1"/>
  <c r="Z59" i="107"/>
  <c r="Y59" i="107"/>
  <c r="X59" i="107"/>
  <c r="P58" i="107"/>
  <c r="M58" i="107"/>
  <c r="J58" i="107"/>
  <c r="G58" i="107"/>
  <c r="P57" i="107"/>
  <c r="M57" i="107"/>
  <c r="J57" i="107"/>
  <c r="G57" i="107"/>
  <c r="AB55" i="107"/>
  <c r="Z55" i="107"/>
  <c r="Y55" i="107"/>
  <c r="X55" i="107"/>
  <c r="AB54" i="107"/>
  <c r="AC54" i="107" s="1"/>
  <c r="Z54" i="107"/>
  <c r="Y54" i="107"/>
  <c r="X54" i="107"/>
  <c r="O54" i="107"/>
  <c r="M54" i="107"/>
  <c r="L54" i="107"/>
  <c r="J54" i="107"/>
  <c r="I54" i="107"/>
  <c r="G54" i="107"/>
  <c r="AB53" i="107"/>
  <c r="Z53" i="107"/>
  <c r="Y53" i="107"/>
  <c r="X53" i="107"/>
  <c r="AB52" i="107"/>
  <c r="Z52" i="107"/>
  <c r="Y52" i="107"/>
  <c r="X52" i="107"/>
  <c r="L52" i="107"/>
  <c r="J52" i="107"/>
  <c r="I52" i="107"/>
  <c r="G52" i="107"/>
  <c r="AB51" i="107"/>
  <c r="AC50" i="107" s="1"/>
  <c r="Z51" i="107"/>
  <c r="Y51" i="107"/>
  <c r="X51" i="107"/>
  <c r="Z50" i="107"/>
  <c r="Y50" i="107"/>
  <c r="X50" i="107"/>
  <c r="I50" i="107"/>
  <c r="G50" i="107"/>
  <c r="AB49" i="107"/>
  <c r="Z49" i="107"/>
  <c r="Y49" i="107"/>
  <c r="X49" i="107"/>
  <c r="AB48" i="107"/>
  <c r="AC48" i="107" s="1"/>
  <c r="Z48" i="107"/>
  <c r="Y48" i="107"/>
  <c r="X48" i="107"/>
  <c r="P47" i="107"/>
  <c r="M47" i="107"/>
  <c r="J47" i="107"/>
  <c r="G47" i="107"/>
  <c r="P46" i="107"/>
  <c r="M46" i="107"/>
  <c r="J46" i="107"/>
  <c r="G46" i="107"/>
  <c r="AB44" i="107"/>
  <c r="Z44" i="107"/>
  <c r="Y44" i="107"/>
  <c r="X44" i="107"/>
  <c r="AB43" i="107"/>
  <c r="Z43" i="107"/>
  <c r="Y43" i="107"/>
  <c r="X43" i="107"/>
  <c r="O43" i="107"/>
  <c r="M43" i="107"/>
  <c r="L43" i="107"/>
  <c r="J43" i="107"/>
  <c r="I43" i="107"/>
  <c r="G43" i="107"/>
  <c r="AB42" i="107"/>
  <c r="Z42" i="107"/>
  <c r="Y42" i="107"/>
  <c r="X42" i="107"/>
  <c r="AB41" i="107"/>
  <c r="AC41" i="107" s="1"/>
  <c r="Z41" i="107"/>
  <c r="Y41" i="107"/>
  <c r="X41" i="107"/>
  <c r="L41" i="107"/>
  <c r="J41" i="107"/>
  <c r="I41" i="107"/>
  <c r="G41" i="107"/>
  <c r="AB40" i="107"/>
  <c r="Z40" i="107"/>
  <c r="Y40" i="107"/>
  <c r="X40" i="107"/>
  <c r="AC39" i="107"/>
  <c r="Z39" i="107"/>
  <c r="Y39" i="107"/>
  <c r="X39" i="107"/>
  <c r="I39" i="107"/>
  <c r="G39" i="107"/>
  <c r="AB38" i="107"/>
  <c r="Z38" i="107"/>
  <c r="Y38" i="107"/>
  <c r="X38" i="107"/>
  <c r="AB37" i="107"/>
  <c r="Z37" i="107"/>
  <c r="Y37" i="107"/>
  <c r="X37" i="107"/>
  <c r="P36" i="107"/>
  <c r="M36" i="107"/>
  <c r="J36" i="107"/>
  <c r="G36" i="107"/>
  <c r="P35" i="107"/>
  <c r="M35" i="107"/>
  <c r="J35" i="107"/>
  <c r="G35" i="107"/>
  <c r="AB33" i="107"/>
  <c r="Z33" i="107"/>
  <c r="Y33" i="107"/>
  <c r="X33" i="107"/>
  <c r="AB32" i="107"/>
  <c r="Z32" i="107"/>
  <c r="Y32" i="107"/>
  <c r="X32" i="107"/>
  <c r="O32" i="107"/>
  <c r="M32" i="107"/>
  <c r="L32" i="107"/>
  <c r="J32" i="107"/>
  <c r="I32" i="107"/>
  <c r="G32" i="107"/>
  <c r="AB31" i="107"/>
  <c r="Z31" i="107"/>
  <c r="Y31" i="107"/>
  <c r="X31" i="107"/>
  <c r="AB30" i="107"/>
  <c r="AC30" i="107" s="1"/>
  <c r="Z30" i="107"/>
  <c r="Y30" i="107"/>
  <c r="X30" i="107"/>
  <c r="L30" i="107"/>
  <c r="J30" i="107"/>
  <c r="I30" i="107"/>
  <c r="G30" i="107"/>
  <c r="AB29" i="107"/>
  <c r="AC28" i="107" s="1"/>
  <c r="Z29" i="107"/>
  <c r="Y29" i="107"/>
  <c r="X29" i="107"/>
  <c r="Z28" i="107"/>
  <c r="Y28" i="107"/>
  <c r="X28" i="107"/>
  <c r="I28" i="107"/>
  <c r="G28" i="107"/>
  <c r="AB27" i="107"/>
  <c r="Z27" i="107"/>
  <c r="Y27" i="107"/>
  <c r="X27" i="107"/>
  <c r="AB26" i="107"/>
  <c r="AC26" i="107" s="1"/>
  <c r="Z26" i="107"/>
  <c r="Y26" i="107"/>
  <c r="X26" i="107"/>
  <c r="P25" i="107"/>
  <c r="M25" i="107"/>
  <c r="J25" i="107"/>
  <c r="G25" i="107"/>
  <c r="P24" i="107"/>
  <c r="M24" i="107"/>
  <c r="J24" i="107"/>
  <c r="G24" i="107"/>
  <c r="AB22" i="107"/>
  <c r="Z22" i="107"/>
  <c r="Y22" i="107"/>
  <c r="X22" i="107"/>
  <c r="AB21" i="107"/>
  <c r="Z21" i="107"/>
  <c r="Y21" i="107"/>
  <c r="X21" i="107"/>
  <c r="O21" i="107"/>
  <c r="M21" i="107"/>
  <c r="L21" i="107"/>
  <c r="J21" i="107"/>
  <c r="I21" i="107"/>
  <c r="G21" i="107"/>
  <c r="AB20" i="107"/>
  <c r="Z20" i="107"/>
  <c r="Y20" i="107"/>
  <c r="X20" i="107"/>
  <c r="AB19" i="107"/>
  <c r="AC19" i="107" s="1"/>
  <c r="Z19" i="107"/>
  <c r="Y19" i="107"/>
  <c r="X19" i="107"/>
  <c r="L19" i="107"/>
  <c r="J19" i="107"/>
  <c r="I19" i="107"/>
  <c r="G19" i="107"/>
  <c r="AB18" i="107"/>
  <c r="AC17" i="107" s="1"/>
  <c r="Z18" i="107"/>
  <c r="Y18" i="107"/>
  <c r="X18" i="107"/>
  <c r="Z17" i="107"/>
  <c r="Y17" i="107"/>
  <c r="X17" i="107"/>
  <c r="I17" i="107"/>
  <c r="G17" i="107"/>
  <c r="AB16" i="107"/>
  <c r="Z16" i="107"/>
  <c r="Y16" i="107"/>
  <c r="X16" i="107"/>
  <c r="AB15" i="107"/>
  <c r="Z15" i="107"/>
  <c r="Y15" i="107"/>
  <c r="X15" i="107"/>
  <c r="P14" i="107"/>
  <c r="M14" i="107"/>
  <c r="J14" i="107"/>
  <c r="G14" i="107"/>
  <c r="P13" i="107"/>
  <c r="M13" i="107"/>
  <c r="J13" i="107"/>
  <c r="G13" i="107"/>
  <c r="AB11" i="107"/>
  <c r="AB10" i="107"/>
  <c r="AB9" i="107"/>
  <c r="AB8" i="107"/>
  <c r="AB7" i="107"/>
  <c r="Z11" i="107"/>
  <c r="Y11" i="107"/>
  <c r="X11" i="107"/>
  <c r="Z10" i="107"/>
  <c r="Y10" i="107"/>
  <c r="X10" i="107"/>
  <c r="Z9" i="107"/>
  <c r="Y9" i="107"/>
  <c r="X9" i="107"/>
  <c r="Z8" i="107"/>
  <c r="Y8" i="107"/>
  <c r="X8" i="107"/>
  <c r="Z7" i="107"/>
  <c r="Y7" i="107"/>
  <c r="X7" i="107"/>
  <c r="Z6" i="107"/>
  <c r="Y6" i="107"/>
  <c r="X6" i="107"/>
  <c r="J8" i="107"/>
  <c r="AB5" i="107"/>
  <c r="AB4" i="107"/>
  <c r="Z4" i="107"/>
  <c r="Y4" i="107"/>
  <c r="Z5" i="107"/>
  <c r="Y5" i="107"/>
  <c r="X5" i="107"/>
  <c r="I10" i="107"/>
  <c r="G10" i="107"/>
  <c r="I8" i="107"/>
  <c r="G8" i="107"/>
  <c r="I6" i="107"/>
  <c r="G6" i="107"/>
  <c r="X4" i="107"/>
  <c r="O10" i="107"/>
  <c r="M10" i="107"/>
  <c r="L10" i="107"/>
  <c r="J10" i="107"/>
  <c r="L8" i="107"/>
  <c r="P3" i="107"/>
  <c r="P2" i="107"/>
  <c r="M3" i="107"/>
  <c r="M2" i="107"/>
  <c r="J3" i="107"/>
  <c r="J2" i="107"/>
  <c r="G3" i="107"/>
  <c r="G2" i="107"/>
  <c r="AC175" i="107" l="1"/>
  <c r="AC164" i="107"/>
  <c r="AC109" i="107"/>
  <c r="AC92" i="107"/>
  <c r="AC87" i="107"/>
  <c r="AC70" i="107"/>
  <c r="AC76" i="107"/>
  <c r="AC52" i="107"/>
  <c r="AC43" i="107"/>
  <c r="AC37" i="107"/>
  <c r="AC32" i="107"/>
  <c r="AC21" i="107"/>
  <c r="AC15" i="107"/>
  <c r="AC63" i="107"/>
  <c r="U30" i="107"/>
  <c r="S39" i="107"/>
  <c r="U39" i="107"/>
  <c r="S41" i="107"/>
  <c r="U41" i="107"/>
  <c r="S50" i="107"/>
  <c r="U50" i="107"/>
  <c r="S52" i="107"/>
  <c r="AC140" i="107"/>
  <c r="U8" i="107"/>
  <c r="U17" i="107"/>
  <c r="S19" i="107"/>
  <c r="U28" i="107"/>
  <c r="S30" i="107"/>
  <c r="U52" i="107"/>
  <c r="S61" i="107"/>
  <c r="U61" i="107"/>
  <c r="S63" i="107"/>
  <c r="U63" i="107"/>
  <c r="S72" i="107"/>
  <c r="U72" i="107"/>
  <c r="S74" i="107"/>
  <c r="U74" i="107"/>
  <c r="S83" i="107"/>
  <c r="U83" i="107"/>
  <c r="S85" i="107"/>
  <c r="U85" i="107"/>
  <c r="S94" i="107"/>
  <c r="U94" i="107"/>
  <c r="S96" i="107"/>
  <c r="U96" i="107"/>
  <c r="S105" i="107"/>
  <c r="U105" i="107"/>
  <c r="S107" i="107"/>
  <c r="U107" i="107"/>
  <c r="S116" i="107"/>
  <c r="U116" i="107"/>
  <c r="S118" i="107"/>
  <c r="U118" i="107"/>
  <c r="S127" i="107"/>
  <c r="U127" i="107"/>
  <c r="S129" i="107"/>
  <c r="U129" i="107"/>
  <c r="S138" i="107"/>
  <c r="U138" i="107"/>
  <c r="S140" i="107"/>
  <c r="U140" i="107"/>
  <c r="S149" i="107"/>
  <c r="U149" i="107"/>
  <c r="S151" i="107"/>
  <c r="U151" i="107"/>
  <c r="S160" i="107"/>
  <c r="U160" i="107"/>
  <c r="S162" i="107"/>
  <c r="U162" i="107"/>
  <c r="S171" i="107"/>
  <c r="U171" i="107"/>
  <c r="S173" i="107"/>
  <c r="U173" i="107"/>
  <c r="S17" i="107"/>
  <c r="U19" i="107"/>
  <c r="S28" i="107"/>
  <c r="S8" i="107"/>
  <c r="S15" i="107"/>
  <c r="U21" i="107"/>
  <c r="U26" i="107"/>
  <c r="S32" i="107"/>
  <c r="U32" i="107"/>
  <c r="S37" i="107"/>
  <c r="U37" i="107"/>
  <c r="S43" i="107"/>
  <c r="U43" i="107"/>
  <c r="S48" i="107"/>
  <c r="U48" i="107"/>
  <c r="S54" i="107"/>
  <c r="U54" i="107"/>
  <c r="S59" i="107"/>
  <c r="U59" i="107"/>
  <c r="S65" i="107"/>
  <c r="U65" i="107"/>
  <c r="S70" i="107"/>
  <c r="U70" i="107"/>
  <c r="S76" i="107"/>
  <c r="U76" i="107"/>
  <c r="S81" i="107"/>
  <c r="U81" i="107"/>
  <c r="S87" i="107"/>
  <c r="U87" i="107"/>
  <c r="S92" i="107"/>
  <c r="U92" i="107"/>
  <c r="S98" i="107"/>
  <c r="U98" i="107"/>
  <c r="S103" i="107"/>
  <c r="U103" i="107"/>
  <c r="S109" i="107"/>
  <c r="U109" i="107"/>
  <c r="S114" i="107"/>
  <c r="U114" i="107"/>
  <c r="S120" i="107"/>
  <c r="U120" i="107"/>
  <c r="S125" i="107"/>
  <c r="U125" i="107"/>
  <c r="S136" i="107"/>
  <c r="U136" i="107"/>
  <c r="S147" i="107"/>
  <c r="U147" i="107"/>
  <c r="S158" i="107"/>
  <c r="U158" i="107"/>
  <c r="S164" i="107"/>
  <c r="U164" i="107"/>
  <c r="S169" i="107"/>
  <c r="U169" i="107"/>
  <c r="S175" i="107"/>
  <c r="U175" i="107"/>
  <c r="U6" i="107"/>
  <c r="U15" i="107"/>
  <c r="S21" i="107"/>
  <c r="S26" i="107"/>
  <c r="U4" i="107"/>
  <c r="S6" i="107"/>
  <c r="S4" i="107"/>
  <c r="AC8" i="107"/>
  <c r="AC6" i="107"/>
  <c r="AC10" i="107"/>
  <c r="AC4" i="107"/>
</calcChain>
</file>

<file path=xl/sharedStrings.xml><?xml version="1.0" encoding="utf-8"?>
<sst xmlns="http://schemas.openxmlformats.org/spreadsheetml/2006/main" count="1103" uniqueCount="419">
  <si>
    <t>ﾂﾙｶﾞﾊﾏﾃﾆｽｸﾗﾌﾞ</t>
  </si>
  <si>
    <t>徳山ＬＴＣ</t>
  </si>
  <si>
    <t>新日鐵住金光</t>
  </si>
  <si>
    <t>柏村  幸知</t>
  </si>
  <si>
    <t>宮崎　義正</t>
  </si>
  <si>
    <t>日本ﾎﾟﾘｳﾚﾀﾝ</t>
  </si>
  <si>
    <t>中村 照秋</t>
  </si>
  <si>
    <t>深町 嘉晴</t>
  </si>
  <si>
    <t>福田　哲郎</t>
  </si>
  <si>
    <t>長廣　淳二</t>
  </si>
  <si>
    <t>梅原　豊治</t>
  </si>
  <si>
    <t>安部　計一</t>
  </si>
  <si>
    <t>55歳以上男子</t>
    <rPh sb="2" eb="5">
      <t>サイイジョウ</t>
    </rPh>
    <rPh sb="5" eb="7">
      <t>ダンシ</t>
    </rPh>
    <phoneticPr fontId="5"/>
  </si>
  <si>
    <t>)</t>
    <phoneticPr fontId="5"/>
  </si>
  <si>
    <t>(</t>
    <phoneticPr fontId="5"/>
  </si>
  <si>
    <t>勝敗</t>
    <rPh sb="0" eb="2">
      <t>ショウハイ</t>
    </rPh>
    <phoneticPr fontId="5"/>
  </si>
  <si>
    <t>順位</t>
    <rPh sb="0" eb="2">
      <t>ジュンイ</t>
    </rPh>
    <phoneticPr fontId="5"/>
  </si>
  <si>
    <t>中村 照秋</t>
    <phoneticPr fontId="5"/>
  </si>
  <si>
    <t>４－８</t>
    <phoneticPr fontId="5"/>
  </si>
  <si>
    <t>１－８</t>
    <phoneticPr fontId="5"/>
  </si>
  <si>
    <t>２－８</t>
    <phoneticPr fontId="5"/>
  </si>
  <si>
    <t>８－４</t>
    <phoneticPr fontId="5"/>
  </si>
  <si>
    <t>９－８（5）</t>
    <phoneticPr fontId="5"/>
  </si>
  <si>
    <t>８－１</t>
    <phoneticPr fontId="5"/>
  </si>
  <si>
    <t>８－２</t>
    <phoneticPr fontId="5"/>
  </si>
  <si>
    <t>９－８（3）</t>
    <phoneticPr fontId="5"/>
  </si>
  <si>
    <t>３－０</t>
    <phoneticPr fontId="5"/>
  </si>
  <si>
    <t>１－２</t>
    <phoneticPr fontId="5"/>
  </si>
  <si>
    <t>０－０</t>
    <phoneticPr fontId="5"/>
  </si>
  <si>
    <t>２－１</t>
    <phoneticPr fontId="5"/>
  </si>
  <si>
    <t>８(３）－９</t>
    <phoneticPr fontId="5"/>
  </si>
  <si>
    <t>８(5)－９</t>
    <phoneticPr fontId="5"/>
  </si>
  <si>
    <t>)</t>
    <phoneticPr fontId="5"/>
  </si>
  <si>
    <t>(</t>
    <phoneticPr fontId="5"/>
  </si>
  <si>
    <t>)</t>
    <phoneticPr fontId="5"/>
  </si>
  <si>
    <t>(</t>
    <phoneticPr fontId="5"/>
  </si>
  <si>
    <t>(</t>
    <phoneticPr fontId="5"/>
  </si>
  <si>
    <t>)</t>
    <phoneticPr fontId="5"/>
  </si>
  <si>
    <t>勝　敗</t>
    <rPh sb="0" eb="1">
      <t>マサル</t>
    </rPh>
    <rPh sb="2" eb="3">
      <t>ハイ</t>
    </rPh>
    <phoneticPr fontId="5"/>
  </si>
  <si>
    <t>勝</t>
    <rPh sb="0" eb="1">
      <t>カチ</t>
    </rPh>
    <phoneticPr fontId="5"/>
  </si>
  <si>
    <t>負</t>
    <rPh sb="0" eb="1">
      <t>マ</t>
    </rPh>
    <phoneticPr fontId="5"/>
  </si>
  <si>
    <t>勝数</t>
    <rPh sb="0" eb="1">
      <t>カツ</t>
    </rPh>
    <rPh sb="1" eb="2">
      <t>スウ</t>
    </rPh>
    <phoneticPr fontId="5"/>
  </si>
  <si>
    <t>負数</t>
    <rPh sb="0" eb="1">
      <t>マケ</t>
    </rPh>
    <rPh sb="1" eb="2">
      <t>スウ</t>
    </rPh>
    <phoneticPr fontId="5"/>
  </si>
  <si>
    <t>判定</t>
    <rPh sb="0" eb="2">
      <t>ハンテイ</t>
    </rPh>
    <phoneticPr fontId="5"/>
  </si>
  <si>
    <t>・「級」及び「組」は数字のみ入力</t>
    <rPh sb="2" eb="3">
      <t>キュウ</t>
    </rPh>
    <rPh sb="4" eb="5">
      <t>オヨ</t>
    </rPh>
    <rPh sb="7" eb="8">
      <t>クミ</t>
    </rPh>
    <rPh sb="10" eb="12">
      <t>スウジ</t>
    </rPh>
    <rPh sb="14" eb="16">
      <t>ニュウリョク</t>
    </rPh>
    <phoneticPr fontId="5"/>
  </si>
  <si>
    <t>・水色のセルにのみ入力</t>
    <rPh sb="1" eb="3">
      <t>ミズイロ</t>
    </rPh>
    <rPh sb="9" eb="11">
      <t>ニュウリョク</t>
    </rPh>
    <phoneticPr fontId="5"/>
  </si>
  <si>
    <t>・姓と名の間は１文字分(全角)のみ空白を入れる</t>
    <rPh sb="1" eb="2">
      <t>セイ</t>
    </rPh>
    <rPh sb="3" eb="4">
      <t>メイ</t>
    </rPh>
    <rPh sb="5" eb="6">
      <t>アイダ</t>
    </rPh>
    <rPh sb="8" eb="11">
      <t>モジブン</t>
    </rPh>
    <rPh sb="12" eb="14">
      <t>ゼンカク</t>
    </rPh>
    <rPh sb="17" eb="19">
      <t>クウハク</t>
    </rPh>
    <rPh sb="20" eb="21">
      <t>イ</t>
    </rPh>
    <phoneticPr fontId="5"/>
  </si>
  <si>
    <t>入力の際の注意事項</t>
    <rPh sb="0" eb="2">
      <t>ニュウリョク</t>
    </rPh>
    <rPh sb="3" eb="4">
      <t>サイ</t>
    </rPh>
    <rPh sb="5" eb="7">
      <t>チュウイ</t>
    </rPh>
    <rPh sb="7" eb="9">
      <t>ジコウ</t>
    </rPh>
    <phoneticPr fontId="5"/>
  </si>
  <si>
    <t>小野田</t>
    <rPh sb="0" eb="3">
      <t>オノダ</t>
    </rPh>
    <phoneticPr fontId="5"/>
  </si>
  <si>
    <t>山口</t>
    <rPh sb="0" eb="2">
      <t>ヤマグチ</t>
    </rPh>
    <phoneticPr fontId="5"/>
  </si>
  <si>
    <t>宇部</t>
    <rPh sb="0" eb="2">
      <t>ウベ</t>
    </rPh>
    <phoneticPr fontId="5"/>
  </si>
  <si>
    <t>防府</t>
    <rPh sb="0" eb="2">
      <t>ホウフ</t>
    </rPh>
    <phoneticPr fontId="5"/>
  </si>
  <si>
    <t>2　組</t>
    <rPh sb="2" eb="3">
      <t>クミ</t>
    </rPh>
    <phoneticPr fontId="5"/>
  </si>
  <si>
    <t>岩国</t>
    <rPh sb="0" eb="2">
      <t>イワクニ</t>
    </rPh>
    <phoneticPr fontId="5"/>
  </si>
  <si>
    <t>3　組</t>
    <rPh sb="2" eb="3">
      <t>クミ</t>
    </rPh>
    <phoneticPr fontId="5"/>
  </si>
  <si>
    <t>4　組</t>
    <rPh sb="2" eb="3">
      <t>クミ</t>
    </rPh>
    <phoneticPr fontId="5"/>
  </si>
  <si>
    <t>5　組</t>
    <rPh sb="2" eb="3">
      <t>クミ</t>
    </rPh>
    <phoneticPr fontId="5"/>
  </si>
  <si>
    <t>6　組</t>
    <rPh sb="2" eb="3">
      <t>クミ</t>
    </rPh>
    <phoneticPr fontId="5"/>
  </si>
  <si>
    <t>7　組</t>
    <rPh sb="2" eb="3">
      <t>クミ</t>
    </rPh>
    <phoneticPr fontId="5"/>
  </si>
  <si>
    <t>宇部</t>
    <rPh sb="0" eb="1">
      <t>ウ</t>
    </rPh>
    <rPh sb="1" eb="2">
      <t>ベ</t>
    </rPh>
    <phoneticPr fontId="5"/>
  </si>
  <si>
    <t>8　組</t>
    <rPh sb="2" eb="3">
      <t>クミ</t>
    </rPh>
    <phoneticPr fontId="5"/>
  </si>
  <si>
    <t>9　組</t>
    <rPh sb="2" eb="3">
      <t>クミ</t>
    </rPh>
    <phoneticPr fontId="5"/>
  </si>
  <si>
    <t>下関</t>
    <rPh sb="0" eb="2">
      <t>シモノセキ</t>
    </rPh>
    <phoneticPr fontId="5"/>
  </si>
  <si>
    <t>10　組</t>
    <rPh sb="3" eb="4">
      <t>クミ</t>
    </rPh>
    <phoneticPr fontId="5"/>
  </si>
  <si>
    <t>11　組</t>
    <rPh sb="3" eb="4">
      <t>クミ</t>
    </rPh>
    <phoneticPr fontId="5"/>
  </si>
  <si>
    <t>1　組</t>
    <rPh sb="2" eb="3">
      <t>クミ</t>
    </rPh>
    <phoneticPr fontId="5"/>
  </si>
  <si>
    <t>岩国</t>
    <rPh sb="0" eb="2">
      <t>イワクニ</t>
    </rPh>
    <phoneticPr fontId="5"/>
  </si>
  <si>
    <t>下関</t>
    <rPh sb="0" eb="2">
      <t>シモノセキ</t>
    </rPh>
    <phoneticPr fontId="5"/>
  </si>
  <si>
    <t>2　組</t>
    <rPh sb="2" eb="3">
      <t>クミ</t>
    </rPh>
    <phoneticPr fontId="5"/>
  </si>
  <si>
    <t>3　組</t>
    <rPh sb="2" eb="3">
      <t>クミ</t>
    </rPh>
    <phoneticPr fontId="5"/>
  </si>
  <si>
    <t>山口</t>
    <rPh sb="0" eb="2">
      <t>ヤマグチ</t>
    </rPh>
    <phoneticPr fontId="5"/>
  </si>
  <si>
    <t>小野田</t>
    <rPh sb="0" eb="3">
      <t>オノダ</t>
    </rPh>
    <phoneticPr fontId="5"/>
  </si>
  <si>
    <t>宇部</t>
    <rPh sb="0" eb="2">
      <t>ウベ</t>
    </rPh>
    <phoneticPr fontId="5"/>
  </si>
  <si>
    <t>4　組</t>
    <rPh sb="2" eb="3">
      <t>クミ</t>
    </rPh>
    <phoneticPr fontId="5"/>
  </si>
  <si>
    <t>5　組</t>
    <rPh sb="2" eb="3">
      <t>クミ</t>
    </rPh>
    <phoneticPr fontId="5"/>
  </si>
  <si>
    <t>小野田</t>
    <rPh sb="0" eb="3">
      <t>オノダ</t>
    </rPh>
    <phoneticPr fontId="5"/>
  </si>
  <si>
    <t>山口</t>
    <rPh sb="0" eb="2">
      <t>ヤマグチ</t>
    </rPh>
    <phoneticPr fontId="5"/>
  </si>
  <si>
    <t>下関</t>
    <rPh sb="0" eb="2">
      <t>シモノセキ</t>
    </rPh>
    <phoneticPr fontId="5"/>
  </si>
  <si>
    <t>岩国</t>
    <rPh sb="0" eb="2">
      <t>イワクニ</t>
    </rPh>
    <phoneticPr fontId="5"/>
  </si>
  <si>
    <t>友永　由宇子</t>
    <rPh sb="0" eb="2">
      <t>トモナガ</t>
    </rPh>
    <rPh sb="3" eb="5">
      <t>ユウ</t>
    </rPh>
    <rPh sb="5" eb="6">
      <t>コ</t>
    </rPh>
    <phoneticPr fontId="5"/>
  </si>
  <si>
    <t>飯田　美沙</t>
    <rPh sb="0" eb="2">
      <t>イイダ</t>
    </rPh>
    <rPh sb="3" eb="5">
      <t>ミサ</t>
    </rPh>
    <phoneticPr fontId="5"/>
  </si>
  <si>
    <t>杉本　和子</t>
    <rPh sb="0" eb="2">
      <t>スギモト</t>
    </rPh>
    <rPh sb="3" eb="5">
      <t>カズコ</t>
    </rPh>
    <phoneticPr fontId="5"/>
  </si>
  <si>
    <t>野頭　和子</t>
    <rPh sb="0" eb="1">
      <t>ノ</t>
    </rPh>
    <rPh sb="1" eb="2">
      <t>アタマ</t>
    </rPh>
    <rPh sb="3" eb="5">
      <t>カズコ</t>
    </rPh>
    <phoneticPr fontId="5"/>
  </si>
  <si>
    <t>岡村　由佳</t>
    <rPh sb="0" eb="2">
      <t>オカムラ</t>
    </rPh>
    <rPh sb="3" eb="5">
      <t>ユカ</t>
    </rPh>
    <phoneticPr fontId="5"/>
  </si>
  <si>
    <t>重枝　志織</t>
    <rPh sb="0" eb="2">
      <t>シゲエダ</t>
    </rPh>
    <rPh sb="3" eb="5">
      <t>シオリ</t>
    </rPh>
    <phoneticPr fontId="5"/>
  </si>
  <si>
    <t>上田　美千代</t>
    <rPh sb="0" eb="2">
      <t>ウエダ</t>
    </rPh>
    <rPh sb="3" eb="6">
      <t>ミチヨ</t>
    </rPh>
    <phoneticPr fontId="5"/>
  </si>
  <si>
    <t>原　美子</t>
    <rPh sb="0" eb="1">
      <t>ハラ</t>
    </rPh>
    <rPh sb="2" eb="4">
      <t>ヨシコ</t>
    </rPh>
    <phoneticPr fontId="5"/>
  </si>
  <si>
    <t>高松　孝子</t>
    <rPh sb="0" eb="2">
      <t>タカマツ</t>
    </rPh>
    <rPh sb="3" eb="5">
      <t>タカコ</t>
    </rPh>
    <phoneticPr fontId="5"/>
  </si>
  <si>
    <t>速司　智子</t>
    <rPh sb="0" eb="1">
      <t>ハヤ</t>
    </rPh>
    <rPh sb="1" eb="2">
      <t>ツカサ</t>
    </rPh>
    <rPh sb="3" eb="5">
      <t>トモコ</t>
    </rPh>
    <phoneticPr fontId="5"/>
  </si>
  <si>
    <t>山本　幸江</t>
    <rPh sb="0" eb="2">
      <t>ヤマモト</t>
    </rPh>
    <rPh sb="3" eb="5">
      <t>ユキエ</t>
    </rPh>
    <phoneticPr fontId="5"/>
  </si>
  <si>
    <t>図司　美和</t>
    <rPh sb="0" eb="2">
      <t>ズシ</t>
    </rPh>
    <rPh sb="3" eb="5">
      <t>ミワ</t>
    </rPh>
    <phoneticPr fontId="5"/>
  </si>
  <si>
    <t>中村　恵子</t>
    <rPh sb="0" eb="2">
      <t>ナカムラ</t>
    </rPh>
    <rPh sb="3" eb="5">
      <t>ケイコ</t>
    </rPh>
    <phoneticPr fontId="5"/>
  </si>
  <si>
    <t>石田　久美子</t>
    <rPh sb="0" eb="2">
      <t>イシダ</t>
    </rPh>
    <rPh sb="3" eb="6">
      <t>クミコ</t>
    </rPh>
    <phoneticPr fontId="5"/>
  </si>
  <si>
    <t>徳沢　ゆかり</t>
    <rPh sb="0" eb="2">
      <t>トクザワ</t>
    </rPh>
    <phoneticPr fontId="5"/>
  </si>
  <si>
    <t>吉田　智子</t>
    <rPh sb="0" eb="2">
      <t>ヨシダ</t>
    </rPh>
    <rPh sb="3" eb="5">
      <t>トモコ</t>
    </rPh>
    <phoneticPr fontId="5"/>
  </si>
  <si>
    <t>玉重　かおり</t>
    <rPh sb="0" eb="2">
      <t>タマシゲ</t>
    </rPh>
    <phoneticPr fontId="5"/>
  </si>
  <si>
    <t>鮫島　亜由美</t>
    <rPh sb="0" eb="2">
      <t>サメジマ</t>
    </rPh>
    <rPh sb="3" eb="6">
      <t>アユミ</t>
    </rPh>
    <phoneticPr fontId="5"/>
  </si>
  <si>
    <t>下藤　美奈子</t>
    <rPh sb="0" eb="1">
      <t>シモ</t>
    </rPh>
    <rPh sb="1" eb="2">
      <t>フジ</t>
    </rPh>
    <rPh sb="3" eb="6">
      <t>ミナコ</t>
    </rPh>
    <phoneticPr fontId="5"/>
  </si>
  <si>
    <t>山崎　美穂子</t>
    <rPh sb="0" eb="2">
      <t>ヤマザキ</t>
    </rPh>
    <rPh sb="3" eb="6">
      <t>ミホコ</t>
    </rPh>
    <phoneticPr fontId="5"/>
  </si>
  <si>
    <t>重田　美津野</t>
    <rPh sb="0" eb="2">
      <t>シゲタ</t>
    </rPh>
    <rPh sb="3" eb="5">
      <t>ミツ</t>
    </rPh>
    <rPh sb="5" eb="6">
      <t>ノ</t>
    </rPh>
    <phoneticPr fontId="5"/>
  </si>
  <si>
    <t>国田　礼子</t>
    <rPh sb="0" eb="2">
      <t>クニタ</t>
    </rPh>
    <rPh sb="3" eb="5">
      <t>レイコ</t>
    </rPh>
    <phoneticPr fontId="5"/>
  </si>
  <si>
    <t>山根　加要子</t>
    <rPh sb="0" eb="2">
      <t>ヤマネ</t>
    </rPh>
    <rPh sb="3" eb="4">
      <t>カ</t>
    </rPh>
    <rPh sb="4" eb="5">
      <t>ヨウ</t>
    </rPh>
    <rPh sb="5" eb="6">
      <t>コ</t>
    </rPh>
    <phoneticPr fontId="5"/>
  </si>
  <si>
    <t>山本　良美</t>
    <rPh sb="0" eb="2">
      <t>ヤマモト</t>
    </rPh>
    <rPh sb="3" eb="5">
      <t>ヨシミ</t>
    </rPh>
    <phoneticPr fontId="5"/>
  </si>
  <si>
    <t>高橋　亜弥</t>
    <rPh sb="0" eb="2">
      <t>タカハシ</t>
    </rPh>
    <rPh sb="3" eb="5">
      <t>アヤ</t>
    </rPh>
    <phoneticPr fontId="5"/>
  </si>
  <si>
    <t>盛重　史子</t>
    <rPh sb="0" eb="2">
      <t>モリシゲ</t>
    </rPh>
    <rPh sb="3" eb="4">
      <t>シ</t>
    </rPh>
    <rPh sb="4" eb="5">
      <t>コ</t>
    </rPh>
    <phoneticPr fontId="5"/>
  </si>
  <si>
    <t>藤井　千津子</t>
    <rPh sb="0" eb="2">
      <t>フジイ</t>
    </rPh>
    <rPh sb="3" eb="6">
      <t>チズコ</t>
    </rPh>
    <phoneticPr fontId="5"/>
  </si>
  <si>
    <t>星田　朋美</t>
    <rPh sb="0" eb="2">
      <t>ホシダ</t>
    </rPh>
    <rPh sb="3" eb="5">
      <t>トモミ</t>
    </rPh>
    <phoneticPr fontId="5"/>
  </si>
  <si>
    <t>澤野　貴味恵</t>
    <rPh sb="0" eb="2">
      <t>サワノ</t>
    </rPh>
    <rPh sb="3" eb="4">
      <t>タカシ</t>
    </rPh>
    <rPh sb="4" eb="5">
      <t>ミ</t>
    </rPh>
    <rPh sb="5" eb="6">
      <t>メグミ</t>
    </rPh>
    <phoneticPr fontId="5"/>
  </si>
  <si>
    <t>大田　操</t>
    <rPh sb="0" eb="2">
      <t>オオタ</t>
    </rPh>
    <rPh sb="3" eb="4">
      <t>ミサオ</t>
    </rPh>
    <phoneticPr fontId="5"/>
  </si>
  <si>
    <t>岩本　美代子</t>
    <rPh sb="0" eb="2">
      <t>イワモト</t>
    </rPh>
    <rPh sb="3" eb="6">
      <t>ミヨコ</t>
    </rPh>
    <phoneticPr fontId="5"/>
  </si>
  <si>
    <t>石丸　富士子</t>
    <rPh sb="0" eb="2">
      <t>イシマル</t>
    </rPh>
    <rPh sb="3" eb="6">
      <t>フジコ</t>
    </rPh>
    <phoneticPr fontId="5"/>
  </si>
  <si>
    <t>山本　英美</t>
    <rPh sb="0" eb="2">
      <t>ヤマモト</t>
    </rPh>
    <rPh sb="3" eb="5">
      <t>ヒデミ</t>
    </rPh>
    <phoneticPr fontId="5"/>
  </si>
  <si>
    <t>南　佳也子</t>
    <rPh sb="0" eb="1">
      <t>ミナミ</t>
    </rPh>
    <rPh sb="2" eb="5">
      <t>カヤコ</t>
    </rPh>
    <phoneticPr fontId="5"/>
  </si>
  <si>
    <t>中村　裕美</t>
    <rPh sb="0" eb="2">
      <t>ナカムラ</t>
    </rPh>
    <rPh sb="3" eb="5">
      <t>ユミ</t>
    </rPh>
    <phoneticPr fontId="5"/>
  </si>
  <si>
    <t>末富　弘子</t>
    <rPh sb="0" eb="2">
      <t>スエドミ</t>
    </rPh>
    <rPh sb="3" eb="5">
      <t>ヒロコ</t>
    </rPh>
    <phoneticPr fontId="5"/>
  </si>
  <si>
    <t>福田　美華子</t>
    <rPh sb="0" eb="2">
      <t>フクダ</t>
    </rPh>
    <rPh sb="3" eb="6">
      <t>ミカコ</t>
    </rPh>
    <phoneticPr fontId="5"/>
  </si>
  <si>
    <t>末武　佳代子</t>
    <rPh sb="0" eb="2">
      <t>スエタケ</t>
    </rPh>
    <rPh sb="3" eb="6">
      <t>カヨコ</t>
    </rPh>
    <phoneticPr fontId="5"/>
  </si>
  <si>
    <t>豊田　美代子</t>
    <rPh sb="0" eb="2">
      <t>トヨタ</t>
    </rPh>
    <rPh sb="3" eb="6">
      <t>ミヨコ</t>
    </rPh>
    <phoneticPr fontId="5"/>
  </si>
  <si>
    <t>桑田　みゆき</t>
    <rPh sb="0" eb="2">
      <t>クワタ</t>
    </rPh>
    <phoneticPr fontId="5"/>
  </si>
  <si>
    <t>鬼村　浩子</t>
    <rPh sb="0" eb="2">
      <t>オニムラ</t>
    </rPh>
    <rPh sb="3" eb="5">
      <t>ヒロコ</t>
    </rPh>
    <phoneticPr fontId="5"/>
  </si>
  <si>
    <t>磯野　典子</t>
    <rPh sb="0" eb="2">
      <t>イソノ</t>
    </rPh>
    <rPh sb="3" eb="5">
      <t>ノリコ</t>
    </rPh>
    <phoneticPr fontId="5"/>
  </si>
  <si>
    <t>岡田　優子</t>
    <rPh sb="0" eb="2">
      <t>オカダ</t>
    </rPh>
    <rPh sb="3" eb="5">
      <t>ユウコ</t>
    </rPh>
    <phoneticPr fontId="5"/>
  </si>
  <si>
    <t>榊田　典子</t>
    <rPh sb="0" eb="2">
      <t>サカキダ</t>
    </rPh>
    <rPh sb="3" eb="5">
      <t>ノリコ</t>
    </rPh>
    <phoneticPr fontId="5"/>
  </si>
  <si>
    <t>濱崎　啓子</t>
    <rPh sb="0" eb="2">
      <t>ハマサキ</t>
    </rPh>
    <rPh sb="3" eb="5">
      <t>ケイコ</t>
    </rPh>
    <phoneticPr fontId="5"/>
  </si>
  <si>
    <t>伊藤　美香</t>
    <rPh sb="0" eb="2">
      <t>イトウ</t>
    </rPh>
    <rPh sb="3" eb="5">
      <t>ミカ</t>
    </rPh>
    <phoneticPr fontId="5"/>
  </si>
  <si>
    <t>児玉　深雪</t>
    <rPh sb="0" eb="2">
      <t>コダマ</t>
    </rPh>
    <rPh sb="3" eb="5">
      <t>ミユキ</t>
    </rPh>
    <phoneticPr fontId="5"/>
  </si>
  <si>
    <t>岩田　多希子</t>
    <rPh sb="0" eb="2">
      <t>イワタ</t>
    </rPh>
    <rPh sb="3" eb="6">
      <t>タキコ</t>
    </rPh>
    <phoneticPr fontId="5"/>
  </si>
  <si>
    <t>繁田　裕子</t>
    <rPh sb="0" eb="2">
      <t>シゲタ</t>
    </rPh>
    <rPh sb="3" eb="5">
      <t>ユウコ</t>
    </rPh>
    <phoneticPr fontId="5"/>
  </si>
  <si>
    <t>原　ちえみ</t>
    <rPh sb="0" eb="1">
      <t>ハラ</t>
    </rPh>
    <phoneticPr fontId="5"/>
  </si>
  <si>
    <t>赤岸　智子</t>
    <rPh sb="0" eb="2">
      <t>アカギシ</t>
    </rPh>
    <rPh sb="3" eb="5">
      <t>トモコ</t>
    </rPh>
    <phoneticPr fontId="5"/>
  </si>
  <si>
    <t>中島　久美</t>
    <rPh sb="0" eb="2">
      <t>ナカシマ</t>
    </rPh>
    <rPh sb="3" eb="5">
      <t>クミ</t>
    </rPh>
    <phoneticPr fontId="5"/>
  </si>
  <si>
    <t>西山　伸恵</t>
    <rPh sb="0" eb="2">
      <t>ニシヤマ</t>
    </rPh>
    <rPh sb="3" eb="5">
      <t>ノブエ</t>
    </rPh>
    <phoneticPr fontId="5"/>
  </si>
  <si>
    <t>内田　縁</t>
    <rPh sb="0" eb="2">
      <t>ウチダ</t>
    </rPh>
    <rPh sb="3" eb="4">
      <t>ミドリ</t>
    </rPh>
    <phoneticPr fontId="5"/>
  </si>
  <si>
    <t>緒方　暁子</t>
    <rPh sb="0" eb="2">
      <t>オガタ</t>
    </rPh>
    <rPh sb="3" eb="5">
      <t>アキコ</t>
    </rPh>
    <phoneticPr fontId="5"/>
  </si>
  <si>
    <t>半田　幸子</t>
    <rPh sb="0" eb="2">
      <t>ハンダ</t>
    </rPh>
    <rPh sb="3" eb="5">
      <t>サチコ</t>
    </rPh>
    <phoneticPr fontId="5"/>
  </si>
  <si>
    <t>杉本　佳枝</t>
    <rPh sb="0" eb="2">
      <t>スギモト</t>
    </rPh>
    <rPh sb="3" eb="5">
      <t>ヨシエ</t>
    </rPh>
    <phoneticPr fontId="5"/>
  </si>
  <si>
    <t>渡邊　恵子</t>
    <rPh sb="0" eb="2">
      <t>ワタナベ</t>
    </rPh>
    <rPh sb="3" eb="5">
      <t>ケイコ</t>
    </rPh>
    <phoneticPr fontId="5"/>
  </si>
  <si>
    <t>岡山　直子</t>
    <rPh sb="0" eb="2">
      <t>オカヤマ</t>
    </rPh>
    <rPh sb="3" eb="5">
      <t>ナオコ</t>
    </rPh>
    <phoneticPr fontId="5"/>
  </si>
  <si>
    <t>藤田　史子</t>
    <rPh sb="0" eb="2">
      <t>フジタ</t>
    </rPh>
    <rPh sb="3" eb="4">
      <t>シ</t>
    </rPh>
    <rPh sb="4" eb="5">
      <t>コ</t>
    </rPh>
    <phoneticPr fontId="5"/>
  </si>
  <si>
    <t>益田　純子</t>
    <rPh sb="0" eb="2">
      <t>マスダ</t>
    </rPh>
    <rPh sb="3" eb="5">
      <t>ジュンコ</t>
    </rPh>
    <phoneticPr fontId="5"/>
  </si>
  <si>
    <t>平山　美紀</t>
    <rPh sb="0" eb="2">
      <t>ヒラヤマ</t>
    </rPh>
    <rPh sb="3" eb="5">
      <t>ミキ</t>
    </rPh>
    <phoneticPr fontId="5"/>
  </si>
  <si>
    <t>岡　友美</t>
    <rPh sb="0" eb="1">
      <t>オカ</t>
    </rPh>
    <rPh sb="2" eb="4">
      <t>トモミ</t>
    </rPh>
    <phoneticPr fontId="5"/>
  </si>
  <si>
    <t>大谷　結香</t>
    <rPh sb="0" eb="2">
      <t>オオタニ</t>
    </rPh>
    <rPh sb="3" eb="5">
      <t>ユカ</t>
    </rPh>
    <phoneticPr fontId="5"/>
  </si>
  <si>
    <t>櫻井　真砂子</t>
    <rPh sb="0" eb="2">
      <t>サクライ</t>
    </rPh>
    <rPh sb="3" eb="6">
      <t>マサコ</t>
    </rPh>
    <phoneticPr fontId="5"/>
  </si>
  <si>
    <t>前田　澄子</t>
    <rPh sb="0" eb="2">
      <t>マエダ</t>
    </rPh>
    <rPh sb="3" eb="5">
      <t>スミコ</t>
    </rPh>
    <phoneticPr fontId="5"/>
  </si>
  <si>
    <t>佐々木　啓子</t>
    <rPh sb="0" eb="3">
      <t>ササキ</t>
    </rPh>
    <rPh sb="4" eb="6">
      <t>ケイコ</t>
    </rPh>
    <phoneticPr fontId="5"/>
  </si>
  <si>
    <t>植田　真由美</t>
    <rPh sb="0" eb="2">
      <t>ウエダ</t>
    </rPh>
    <rPh sb="3" eb="6">
      <t>マユミ</t>
    </rPh>
    <phoneticPr fontId="5"/>
  </si>
  <si>
    <t>高橋　多代子</t>
    <rPh sb="0" eb="2">
      <t>タカハシ</t>
    </rPh>
    <rPh sb="3" eb="6">
      <t>タヨコ</t>
    </rPh>
    <phoneticPr fontId="5"/>
  </si>
  <si>
    <t>来栖　睦子</t>
    <rPh sb="0" eb="2">
      <t>クルス</t>
    </rPh>
    <rPh sb="3" eb="5">
      <t>ムツコ</t>
    </rPh>
    <phoneticPr fontId="5"/>
  </si>
  <si>
    <t>長尾　恵子</t>
    <rPh sb="0" eb="2">
      <t>ナガオ</t>
    </rPh>
    <rPh sb="3" eb="5">
      <t>ケイコ</t>
    </rPh>
    <phoneticPr fontId="5"/>
  </si>
  <si>
    <t>馬場　明美</t>
    <rPh sb="0" eb="2">
      <t>ババ</t>
    </rPh>
    <rPh sb="3" eb="5">
      <t>アケミ</t>
    </rPh>
    <phoneticPr fontId="5"/>
  </si>
  <si>
    <t>矢敷　紀美恵</t>
    <rPh sb="0" eb="2">
      <t>ヤシキ</t>
    </rPh>
    <rPh sb="3" eb="6">
      <t>キミエ</t>
    </rPh>
    <phoneticPr fontId="5"/>
  </si>
  <si>
    <t>江口　弥生</t>
    <rPh sb="0" eb="2">
      <t>エグチ</t>
    </rPh>
    <rPh sb="3" eb="5">
      <t>ヤヨイ</t>
    </rPh>
    <phoneticPr fontId="5"/>
  </si>
  <si>
    <t>三宅　登代子</t>
    <rPh sb="0" eb="2">
      <t>ミヤケ</t>
    </rPh>
    <rPh sb="3" eb="6">
      <t>トヨコ</t>
    </rPh>
    <phoneticPr fontId="5"/>
  </si>
  <si>
    <t>弘中　政子</t>
    <rPh sb="0" eb="2">
      <t>ヒロナカ</t>
    </rPh>
    <rPh sb="3" eb="5">
      <t>マサコ</t>
    </rPh>
    <phoneticPr fontId="5"/>
  </si>
  <si>
    <t>津守　敦子</t>
    <rPh sb="0" eb="2">
      <t>ツモリ</t>
    </rPh>
    <rPh sb="3" eb="5">
      <t>アツコ</t>
    </rPh>
    <phoneticPr fontId="5"/>
  </si>
  <si>
    <t>梶並　広子</t>
    <rPh sb="0" eb="2">
      <t>カジナミ</t>
    </rPh>
    <rPh sb="3" eb="5">
      <t>ヒロコ</t>
    </rPh>
    <phoneticPr fontId="5"/>
  </si>
  <si>
    <t>倉光　志津子</t>
    <rPh sb="0" eb="2">
      <t>クラミツ</t>
    </rPh>
    <rPh sb="3" eb="6">
      <t>シズコ</t>
    </rPh>
    <phoneticPr fontId="5"/>
  </si>
  <si>
    <t>木原　晶子</t>
    <rPh sb="0" eb="2">
      <t>キハラ</t>
    </rPh>
    <rPh sb="3" eb="5">
      <t>アキコ</t>
    </rPh>
    <phoneticPr fontId="5"/>
  </si>
  <si>
    <t>弘末　小百合</t>
    <rPh sb="0" eb="2">
      <t>ヒロスエ</t>
    </rPh>
    <rPh sb="3" eb="6">
      <t>サユリ</t>
    </rPh>
    <phoneticPr fontId="5"/>
  </si>
  <si>
    <t>福村　美帆</t>
    <rPh sb="0" eb="2">
      <t>フクムラ</t>
    </rPh>
    <rPh sb="3" eb="5">
      <t>ミホ</t>
    </rPh>
    <phoneticPr fontId="5"/>
  </si>
  <si>
    <t>小野村　智子</t>
    <rPh sb="0" eb="2">
      <t>オノ</t>
    </rPh>
    <rPh sb="4" eb="6">
      <t>トモコ</t>
    </rPh>
    <phoneticPr fontId="5"/>
  </si>
  <si>
    <t>國弘　世士子</t>
    <rPh sb="0" eb="2">
      <t>クニヒロ</t>
    </rPh>
    <rPh sb="3" eb="4">
      <t>ヨ</t>
    </rPh>
    <rPh sb="4" eb="5">
      <t>シ</t>
    </rPh>
    <rPh sb="5" eb="6">
      <t>コ</t>
    </rPh>
    <phoneticPr fontId="5"/>
  </si>
  <si>
    <t>野村　清美</t>
    <rPh sb="0" eb="2">
      <t>ノムラ</t>
    </rPh>
    <rPh sb="3" eb="5">
      <t>キヨミ</t>
    </rPh>
    <phoneticPr fontId="5"/>
  </si>
  <si>
    <t>水田　佳代子</t>
    <rPh sb="0" eb="2">
      <t>ミズタ</t>
    </rPh>
    <rPh sb="3" eb="6">
      <t>カヨコ</t>
    </rPh>
    <phoneticPr fontId="5"/>
  </si>
  <si>
    <t>二岡　敬子</t>
    <rPh sb="0" eb="2">
      <t>ニオカ</t>
    </rPh>
    <rPh sb="3" eb="5">
      <t>ケイコ</t>
    </rPh>
    <phoneticPr fontId="5"/>
  </si>
  <si>
    <t>田村　貞子</t>
    <rPh sb="0" eb="2">
      <t>タムラ</t>
    </rPh>
    <rPh sb="3" eb="5">
      <t>サダコ</t>
    </rPh>
    <phoneticPr fontId="5"/>
  </si>
  <si>
    <t>小西　淳子</t>
    <rPh sb="0" eb="2">
      <t>コニシ</t>
    </rPh>
    <rPh sb="3" eb="5">
      <t>ジュンコ</t>
    </rPh>
    <phoneticPr fontId="5"/>
  </si>
  <si>
    <t>中村　絹代</t>
    <rPh sb="0" eb="2">
      <t>ナカムラ</t>
    </rPh>
    <rPh sb="3" eb="5">
      <t>キヌヨ</t>
    </rPh>
    <phoneticPr fontId="5"/>
  </si>
  <si>
    <t>大田　隆子</t>
    <rPh sb="0" eb="2">
      <t>オオタ</t>
    </rPh>
    <rPh sb="3" eb="5">
      <t>タカコ</t>
    </rPh>
    <phoneticPr fontId="5"/>
  </si>
  <si>
    <t>小橋　浩子</t>
    <rPh sb="0" eb="2">
      <t>コハシ</t>
    </rPh>
    <rPh sb="3" eb="5">
      <t>ヒロコ</t>
    </rPh>
    <phoneticPr fontId="5"/>
  </si>
  <si>
    <t>岡崎　紀代子</t>
    <rPh sb="0" eb="2">
      <t>オカザキ</t>
    </rPh>
    <rPh sb="3" eb="6">
      <t>キヨコ</t>
    </rPh>
    <phoneticPr fontId="5"/>
  </si>
  <si>
    <t>市原　好美</t>
    <rPh sb="0" eb="2">
      <t>イチハラ</t>
    </rPh>
    <rPh sb="3" eb="5">
      <t>ヨシミ</t>
    </rPh>
    <phoneticPr fontId="5"/>
  </si>
  <si>
    <t>國澤　久美子</t>
    <rPh sb="0" eb="2">
      <t>クニサワ</t>
    </rPh>
    <rPh sb="3" eb="6">
      <t>クミコ</t>
    </rPh>
    <phoneticPr fontId="5"/>
  </si>
  <si>
    <t>宮崎　委子</t>
    <rPh sb="0" eb="2">
      <t>ミヤザキ</t>
    </rPh>
    <rPh sb="3" eb="4">
      <t>イ</t>
    </rPh>
    <rPh sb="4" eb="5">
      <t>コ</t>
    </rPh>
    <phoneticPr fontId="5"/>
  </si>
  <si>
    <t>藤本　郁江</t>
    <rPh sb="0" eb="2">
      <t>フジモト</t>
    </rPh>
    <rPh sb="3" eb="5">
      <t>イクエ</t>
    </rPh>
    <phoneticPr fontId="5"/>
  </si>
  <si>
    <t>中原　久美子</t>
    <rPh sb="0" eb="2">
      <t>ナカハラ</t>
    </rPh>
    <rPh sb="3" eb="6">
      <t>クミコ</t>
    </rPh>
    <phoneticPr fontId="5"/>
  </si>
  <si>
    <t>藤林　まり子</t>
    <rPh sb="0" eb="2">
      <t>フジバヤシ</t>
    </rPh>
    <rPh sb="5" eb="6">
      <t>コ</t>
    </rPh>
    <phoneticPr fontId="5"/>
  </si>
  <si>
    <t>梅田　香</t>
    <rPh sb="0" eb="2">
      <t>ウメダ</t>
    </rPh>
    <rPh sb="3" eb="4">
      <t>カオリ</t>
    </rPh>
    <phoneticPr fontId="5"/>
  </si>
  <si>
    <t>三吉　恵子</t>
    <rPh sb="0" eb="2">
      <t>ミヨシ</t>
    </rPh>
    <rPh sb="3" eb="5">
      <t>ケイコ</t>
    </rPh>
    <phoneticPr fontId="5"/>
  </si>
  <si>
    <t>水津　静香</t>
    <rPh sb="0" eb="2">
      <t>スイズ</t>
    </rPh>
    <rPh sb="3" eb="5">
      <t>シズカ</t>
    </rPh>
    <phoneticPr fontId="5"/>
  </si>
  <si>
    <t>森田　美香</t>
    <rPh sb="0" eb="2">
      <t>モリタ</t>
    </rPh>
    <rPh sb="3" eb="5">
      <t>ミカ</t>
    </rPh>
    <phoneticPr fontId="5"/>
  </si>
  <si>
    <t>宮崎　栄子</t>
    <rPh sb="0" eb="2">
      <t>ミヤザキ</t>
    </rPh>
    <rPh sb="3" eb="5">
      <t>エイコ</t>
    </rPh>
    <phoneticPr fontId="5"/>
  </si>
  <si>
    <t>永田　和恵</t>
    <rPh sb="0" eb="2">
      <t>ナガタ</t>
    </rPh>
    <rPh sb="3" eb="5">
      <t>カズエ</t>
    </rPh>
    <phoneticPr fontId="5"/>
  </si>
  <si>
    <t>木村　和子</t>
    <rPh sb="0" eb="2">
      <t>キムラ</t>
    </rPh>
    <rPh sb="3" eb="5">
      <t>カズコ</t>
    </rPh>
    <phoneticPr fontId="5"/>
  </si>
  <si>
    <t>唐松　典子</t>
    <rPh sb="0" eb="2">
      <t>カラマツ</t>
    </rPh>
    <rPh sb="3" eb="5">
      <t>ノリコ</t>
    </rPh>
    <phoneticPr fontId="5"/>
  </si>
  <si>
    <t>香川　裕子</t>
    <rPh sb="0" eb="2">
      <t>カガワ</t>
    </rPh>
    <rPh sb="3" eb="5">
      <t>ユウコ</t>
    </rPh>
    <phoneticPr fontId="5"/>
  </si>
  <si>
    <t>関谷　初枝</t>
    <rPh sb="0" eb="2">
      <t>セキタニ</t>
    </rPh>
    <rPh sb="3" eb="5">
      <t>ハツエ</t>
    </rPh>
    <phoneticPr fontId="5"/>
  </si>
  <si>
    <t>大石　恵里</t>
    <rPh sb="0" eb="2">
      <t>オオイシ</t>
    </rPh>
    <rPh sb="3" eb="5">
      <t>エリ</t>
    </rPh>
    <phoneticPr fontId="5"/>
  </si>
  <si>
    <t>柳　三枝子</t>
    <rPh sb="0" eb="1">
      <t>ヤナギ</t>
    </rPh>
    <rPh sb="2" eb="5">
      <t>ミエコ</t>
    </rPh>
    <phoneticPr fontId="5"/>
  </si>
  <si>
    <t>池永　詠子</t>
    <rPh sb="0" eb="2">
      <t>イケナガ</t>
    </rPh>
    <rPh sb="3" eb="5">
      <t>エイコ</t>
    </rPh>
    <phoneticPr fontId="5"/>
  </si>
  <si>
    <t>山道　孝子</t>
    <rPh sb="0" eb="2">
      <t>ヤマミチ</t>
    </rPh>
    <rPh sb="3" eb="5">
      <t>タカコ</t>
    </rPh>
    <phoneticPr fontId="5"/>
  </si>
  <si>
    <t>原田　裕子</t>
    <rPh sb="0" eb="2">
      <t>ハラダ</t>
    </rPh>
    <rPh sb="3" eb="5">
      <t>ユウコ</t>
    </rPh>
    <phoneticPr fontId="5"/>
  </si>
  <si>
    <t>辺見　芳恵</t>
    <rPh sb="0" eb="2">
      <t>ヘンミ</t>
    </rPh>
    <rPh sb="3" eb="5">
      <t>ヨシエ</t>
    </rPh>
    <phoneticPr fontId="5"/>
  </si>
  <si>
    <t>澄川　清子</t>
    <rPh sb="0" eb="2">
      <t>スミカワ</t>
    </rPh>
    <rPh sb="3" eb="5">
      <t>キヨコ</t>
    </rPh>
    <phoneticPr fontId="5"/>
  </si>
  <si>
    <t>伊東　律子</t>
    <rPh sb="0" eb="2">
      <t>イトウ</t>
    </rPh>
    <rPh sb="3" eb="5">
      <t>リツコ</t>
    </rPh>
    <phoneticPr fontId="5"/>
  </si>
  <si>
    <t>ＧＯＧＯの部</t>
    <rPh sb="5" eb="6">
      <t>ブ</t>
    </rPh>
    <phoneticPr fontId="5"/>
  </si>
  <si>
    <t>一般の部</t>
    <rPh sb="0" eb="2">
      <t>イッパン</t>
    </rPh>
    <rPh sb="3" eb="4">
      <t>ブ</t>
    </rPh>
    <phoneticPr fontId="5"/>
  </si>
  <si>
    <t>鳥居　敏恵</t>
    <rPh sb="0" eb="2">
      <t>トリイ</t>
    </rPh>
    <rPh sb="3" eb="5">
      <t>トシエ</t>
    </rPh>
    <phoneticPr fontId="5"/>
  </si>
  <si>
    <t>杉野　ひろみ</t>
    <rPh sb="0" eb="2">
      <t>スギノ</t>
    </rPh>
    <phoneticPr fontId="5"/>
  </si>
  <si>
    <t>周陽</t>
    <rPh sb="0" eb="2">
      <t>シュウヨウ</t>
    </rPh>
    <phoneticPr fontId="5"/>
  </si>
  <si>
    <t>松尾　京子</t>
    <rPh sb="0" eb="2">
      <t>マツオ</t>
    </rPh>
    <rPh sb="3" eb="5">
      <t>キョウコ</t>
    </rPh>
    <phoneticPr fontId="5"/>
  </si>
  <si>
    <t>NS</t>
    <phoneticPr fontId="5"/>
  </si>
  <si>
    <t>＜一般の部　決勝トーナメント＞</t>
    <rPh sb="1" eb="3">
      <t>イッパン</t>
    </rPh>
    <rPh sb="4" eb="5">
      <t>ブ</t>
    </rPh>
    <rPh sb="6" eb="8">
      <t>ケッショウ</t>
    </rPh>
    <phoneticPr fontId="22"/>
  </si>
  <si>
    <t>友永由宇子</t>
    <phoneticPr fontId="22"/>
  </si>
  <si>
    <t>(小野田)</t>
  </si>
  <si>
    <t>末冨　弘子</t>
    <rPh sb="0" eb="2">
      <t>スエトミ</t>
    </rPh>
    <rPh sb="3" eb="5">
      <t>ヒロコ</t>
    </rPh>
    <phoneticPr fontId="22"/>
  </si>
  <si>
    <t>（宇部）</t>
    <rPh sb="1" eb="3">
      <t>ウベ</t>
    </rPh>
    <phoneticPr fontId="22"/>
  </si>
  <si>
    <t>福田美華子</t>
    <rPh sb="0" eb="2">
      <t>フクダ</t>
    </rPh>
    <rPh sb="2" eb="5">
      <t>ミカコ</t>
    </rPh>
    <phoneticPr fontId="22"/>
  </si>
  <si>
    <t>友永・飯田</t>
    <rPh sb="0" eb="2">
      <t>トモナガ</t>
    </rPh>
    <rPh sb="3" eb="5">
      <t>イイダ</t>
    </rPh>
    <phoneticPr fontId="22"/>
  </si>
  <si>
    <t>木原・弘末</t>
    <rPh sb="0" eb="2">
      <t>キハラ</t>
    </rPh>
    <rPh sb="3" eb="5">
      <t>ヒロスエ</t>
    </rPh>
    <phoneticPr fontId="22"/>
  </si>
  <si>
    <t>6　4</t>
    <phoneticPr fontId="22"/>
  </si>
  <si>
    <t>木原　晶子</t>
    <rPh sb="0" eb="2">
      <t>キハラ</t>
    </rPh>
    <rPh sb="3" eb="5">
      <t>アキコ</t>
    </rPh>
    <phoneticPr fontId="22"/>
  </si>
  <si>
    <t>（周陽）</t>
    <rPh sb="1" eb="2">
      <t>シュウ</t>
    </rPh>
    <rPh sb="2" eb="3">
      <t>ヨウ</t>
    </rPh>
    <phoneticPr fontId="22"/>
  </si>
  <si>
    <t>大谷　結香</t>
    <phoneticPr fontId="22"/>
  </si>
  <si>
    <t>（山口）</t>
  </si>
  <si>
    <t>弘末小百合</t>
    <rPh sb="0" eb="2">
      <t>ヒロスエ</t>
    </rPh>
    <rPh sb="2" eb="5">
      <t>サユリ</t>
    </rPh>
    <phoneticPr fontId="22"/>
  </si>
  <si>
    <t>（岩国）</t>
    <rPh sb="1" eb="3">
      <t>イワクニ</t>
    </rPh>
    <phoneticPr fontId="22"/>
  </si>
  <si>
    <t>櫻井真砂子</t>
  </si>
  <si>
    <t>石田・徳沢</t>
    <rPh sb="0" eb="2">
      <t>イシダ</t>
    </rPh>
    <rPh sb="3" eb="5">
      <t>トクザワ</t>
    </rPh>
    <phoneticPr fontId="22"/>
  </si>
  <si>
    <t>山道・緒方</t>
    <rPh sb="0" eb="2">
      <t>ヤマミチ</t>
    </rPh>
    <rPh sb="3" eb="5">
      <t>オガタ</t>
    </rPh>
    <phoneticPr fontId="22"/>
  </si>
  <si>
    <t>山道　孝子</t>
    <phoneticPr fontId="22"/>
  </si>
  <si>
    <t>6　3</t>
    <phoneticPr fontId="22"/>
  </si>
  <si>
    <t>石田久美子</t>
    <rPh sb="0" eb="2">
      <t>イシダ</t>
    </rPh>
    <rPh sb="2" eb="5">
      <t>クミコ</t>
    </rPh>
    <phoneticPr fontId="22"/>
  </si>
  <si>
    <t>（山口）</t>
    <rPh sb="1" eb="3">
      <t>ヤマグチ</t>
    </rPh>
    <phoneticPr fontId="22"/>
  </si>
  <si>
    <t>緒方　暁子</t>
    <rPh sb="0" eb="2">
      <t>オガタ</t>
    </rPh>
    <rPh sb="3" eb="5">
      <t>アキコ</t>
    </rPh>
    <phoneticPr fontId="22"/>
  </si>
  <si>
    <t>友永</t>
    <rPh sb="0" eb="2">
      <t>トモナガ</t>
    </rPh>
    <phoneticPr fontId="22"/>
  </si>
  <si>
    <t>飯田</t>
  </si>
  <si>
    <t>石田</t>
    <rPh sb="0" eb="2">
      <t>イシダ</t>
    </rPh>
    <phoneticPr fontId="22"/>
  </si>
  <si>
    <t>徳沢</t>
    <rPh sb="0" eb="2">
      <t>トクザワ</t>
    </rPh>
    <phoneticPr fontId="22"/>
  </si>
  <si>
    <t>徳沢 ゆかり</t>
    <rPh sb="0" eb="2">
      <t>トクザワ</t>
    </rPh>
    <phoneticPr fontId="22"/>
  </si>
  <si>
    <t>国田　礼子</t>
    <rPh sb="0" eb="2">
      <t>クニダ</t>
    </rPh>
    <rPh sb="3" eb="5">
      <t>レイコ</t>
    </rPh>
    <phoneticPr fontId="22"/>
  </si>
  <si>
    <t>（防府）</t>
    <rPh sb="1" eb="3">
      <t>ホウフ</t>
    </rPh>
    <phoneticPr fontId="22"/>
  </si>
  <si>
    <t>伊藤　美香</t>
    <rPh sb="0" eb="2">
      <t>イトウ</t>
    </rPh>
    <rPh sb="3" eb="5">
      <t>ミカ</t>
    </rPh>
    <phoneticPr fontId="22"/>
  </si>
  <si>
    <t>山根加要子</t>
    <rPh sb="0" eb="2">
      <t>ヤマネ</t>
    </rPh>
    <rPh sb="2" eb="3">
      <t>クワエ</t>
    </rPh>
    <rPh sb="3" eb="5">
      <t>ヨウコ</t>
    </rPh>
    <phoneticPr fontId="22"/>
  </si>
  <si>
    <t>伊藤・児玉</t>
    <rPh sb="0" eb="2">
      <t>イトウ</t>
    </rPh>
    <rPh sb="3" eb="5">
      <t>コダマ</t>
    </rPh>
    <phoneticPr fontId="22"/>
  </si>
  <si>
    <t>児玉　深雪</t>
    <rPh sb="0" eb="2">
      <t>コダマ</t>
    </rPh>
    <rPh sb="3" eb="5">
      <t>ミユキ</t>
    </rPh>
    <phoneticPr fontId="22"/>
  </si>
  <si>
    <t>榊田・濱崎</t>
    <rPh sb="0" eb="1">
      <t>サカキ</t>
    </rPh>
    <rPh sb="1" eb="2">
      <t>タ</t>
    </rPh>
    <rPh sb="3" eb="5">
      <t>ハマサキ</t>
    </rPh>
    <phoneticPr fontId="22"/>
  </si>
  <si>
    <t>6　3</t>
    <phoneticPr fontId="22"/>
  </si>
  <si>
    <t>来栖　睦子</t>
    <rPh sb="0" eb="2">
      <t>クルス</t>
    </rPh>
    <rPh sb="3" eb="5">
      <t>ムツコ</t>
    </rPh>
    <phoneticPr fontId="22"/>
  </si>
  <si>
    <t>榊田　典子</t>
    <rPh sb="0" eb="1">
      <t>サカキ</t>
    </rPh>
    <rPh sb="1" eb="2">
      <t>タ</t>
    </rPh>
    <rPh sb="3" eb="5">
      <t>ノリコ</t>
    </rPh>
    <phoneticPr fontId="22"/>
  </si>
  <si>
    <t>6　2</t>
    <phoneticPr fontId="22"/>
  </si>
  <si>
    <t>長尾　恵子</t>
    <rPh sb="0" eb="2">
      <t>ナガオ</t>
    </rPh>
    <rPh sb="3" eb="5">
      <t>ケイコ</t>
    </rPh>
    <phoneticPr fontId="22"/>
  </si>
  <si>
    <t>濱崎　啓子</t>
    <rPh sb="0" eb="2">
      <t>ハマサキ</t>
    </rPh>
    <rPh sb="3" eb="5">
      <t>ケイコ</t>
    </rPh>
    <phoneticPr fontId="22"/>
  </si>
  <si>
    <t>（３位決定戦）</t>
    <rPh sb="2" eb="3">
      <t>イ</t>
    </rPh>
    <rPh sb="3" eb="6">
      <t>ケッテイセン</t>
    </rPh>
    <phoneticPr fontId="22"/>
  </si>
  <si>
    <t>高松　孝子</t>
    <rPh sb="0" eb="2">
      <t>タカマツ</t>
    </rPh>
    <rPh sb="3" eb="5">
      <t>タカコ</t>
    </rPh>
    <phoneticPr fontId="22"/>
  </si>
  <si>
    <t>速司　智子</t>
    <rPh sb="0" eb="1">
      <t>ハヤ</t>
    </rPh>
    <rPh sb="1" eb="2">
      <t>ツカサ</t>
    </rPh>
    <rPh sb="3" eb="5">
      <t>トモコ</t>
    </rPh>
    <phoneticPr fontId="22"/>
  </si>
  <si>
    <t>＜一般の部　２位トーナメント＞</t>
    <rPh sb="7" eb="8">
      <t>イ</t>
    </rPh>
    <phoneticPr fontId="22"/>
  </si>
  <si>
    <t>末武佳代子</t>
    <rPh sb="0" eb="2">
      <t>スエタケ</t>
    </rPh>
    <rPh sb="2" eb="5">
      <t>カヨコ</t>
    </rPh>
    <phoneticPr fontId="22"/>
  </si>
  <si>
    <t>平山　美紀</t>
    <rPh sb="0" eb="2">
      <t>ヒラヤマ</t>
    </rPh>
    <rPh sb="3" eb="5">
      <t>ミキ</t>
    </rPh>
    <phoneticPr fontId="22"/>
  </si>
  <si>
    <t>（下関）</t>
    <rPh sb="1" eb="3">
      <t>シモノセキ</t>
    </rPh>
    <phoneticPr fontId="22"/>
  </si>
  <si>
    <t>豊田美代子</t>
    <rPh sb="0" eb="2">
      <t>トヨダ</t>
    </rPh>
    <rPh sb="2" eb="5">
      <t>ミヨコ</t>
    </rPh>
    <phoneticPr fontId="22"/>
  </si>
  <si>
    <t>岡　　友美</t>
    <rPh sb="0" eb="1">
      <t>オカ</t>
    </rPh>
    <rPh sb="3" eb="5">
      <t>トモミ</t>
    </rPh>
    <phoneticPr fontId="22"/>
  </si>
  <si>
    <t>杉本・野頭</t>
    <phoneticPr fontId="22"/>
  </si>
  <si>
    <t>平山・岡</t>
    <rPh sb="0" eb="2">
      <t>ヒラヤマ</t>
    </rPh>
    <rPh sb="3" eb="4">
      <t>オカ</t>
    </rPh>
    <phoneticPr fontId="22"/>
  </si>
  <si>
    <t>杉本・野頭</t>
    <rPh sb="0" eb="2">
      <t>スギモト</t>
    </rPh>
    <rPh sb="3" eb="4">
      <t>ノ</t>
    </rPh>
    <rPh sb="4" eb="5">
      <t>トウ</t>
    </rPh>
    <phoneticPr fontId="22"/>
  </si>
  <si>
    <t>大田　操</t>
    <rPh sb="0" eb="2">
      <t>オオタ</t>
    </rPh>
    <rPh sb="3" eb="4">
      <t>ミサオ</t>
    </rPh>
    <phoneticPr fontId="22"/>
  </si>
  <si>
    <t>杉本　和子</t>
    <rPh sb="0" eb="2">
      <t>スギモト</t>
    </rPh>
    <rPh sb="3" eb="5">
      <t>カズコ</t>
    </rPh>
    <phoneticPr fontId="22"/>
  </si>
  <si>
    <t>岩本美代子</t>
    <rPh sb="0" eb="2">
      <t>イワモト</t>
    </rPh>
    <rPh sb="2" eb="5">
      <t>ミヨコ</t>
    </rPh>
    <phoneticPr fontId="22"/>
  </si>
  <si>
    <t>野頭　和子</t>
    <rPh sb="0" eb="1">
      <t>ノ</t>
    </rPh>
    <rPh sb="1" eb="2">
      <t>トウ</t>
    </rPh>
    <rPh sb="3" eb="5">
      <t>カズコ</t>
    </rPh>
    <phoneticPr fontId="22"/>
  </si>
  <si>
    <t>盛重・藤井</t>
    <rPh sb="0" eb="2">
      <t>モリシゲ</t>
    </rPh>
    <rPh sb="3" eb="5">
      <t>フジイ</t>
    </rPh>
    <phoneticPr fontId="22"/>
  </si>
  <si>
    <t>4　1</t>
    <phoneticPr fontId="22"/>
  </si>
  <si>
    <t>原　ちえみ</t>
    <rPh sb="0" eb="1">
      <t>ハラ</t>
    </rPh>
    <phoneticPr fontId="22"/>
  </si>
  <si>
    <t>4　0</t>
    <phoneticPr fontId="22"/>
  </si>
  <si>
    <t>盛重　史子</t>
    <rPh sb="0" eb="2">
      <t>モリシゲ</t>
    </rPh>
    <rPh sb="3" eb="5">
      <t>フミコ</t>
    </rPh>
    <phoneticPr fontId="22"/>
  </si>
  <si>
    <t>赤 岸智子</t>
    <rPh sb="0" eb="1">
      <t>アカ</t>
    </rPh>
    <rPh sb="2" eb="3">
      <t>キシ</t>
    </rPh>
    <rPh sb="3" eb="5">
      <t>トモコ</t>
    </rPh>
    <phoneticPr fontId="22"/>
  </si>
  <si>
    <t>杉本</t>
    <rPh sb="0" eb="2">
      <t>スギモト</t>
    </rPh>
    <phoneticPr fontId="22"/>
  </si>
  <si>
    <t>野頭</t>
    <rPh sb="0" eb="1">
      <t>ノ</t>
    </rPh>
    <rPh sb="1" eb="2">
      <t>トウ</t>
    </rPh>
    <phoneticPr fontId="22"/>
  </si>
  <si>
    <t>盛重</t>
    <rPh sb="0" eb="2">
      <t>モリシゲ</t>
    </rPh>
    <phoneticPr fontId="22"/>
  </si>
  <si>
    <t>藤井</t>
    <rPh sb="0" eb="2">
      <t>フジイ</t>
    </rPh>
    <phoneticPr fontId="22"/>
  </si>
  <si>
    <t>藤井千津子</t>
    <rPh sb="0" eb="2">
      <t>フジイ</t>
    </rPh>
    <rPh sb="2" eb="5">
      <t>チズコ</t>
    </rPh>
    <phoneticPr fontId="22"/>
  </si>
  <si>
    <t>上田三千代</t>
    <rPh sb="0" eb="2">
      <t>ウエダ</t>
    </rPh>
    <rPh sb="2" eb="5">
      <t>ミチヨ</t>
    </rPh>
    <phoneticPr fontId="22"/>
  </si>
  <si>
    <t>鮫島亜由美</t>
    <rPh sb="0" eb="2">
      <t>サメジマ</t>
    </rPh>
    <rPh sb="2" eb="5">
      <t>アユミ</t>
    </rPh>
    <phoneticPr fontId="22"/>
  </si>
  <si>
    <t>重枝　志織</t>
    <rPh sb="0" eb="2">
      <t>シゲエダ</t>
    </rPh>
    <rPh sb="3" eb="5">
      <t>シオリ</t>
    </rPh>
    <phoneticPr fontId="22"/>
  </si>
  <si>
    <t>馬場・矢敷</t>
    <rPh sb="0" eb="2">
      <t>ババ</t>
    </rPh>
    <rPh sb="3" eb="5">
      <t>ヤシキ</t>
    </rPh>
    <phoneticPr fontId="22"/>
  </si>
  <si>
    <t>下藤美奈子</t>
    <rPh sb="0" eb="1">
      <t>シモ</t>
    </rPh>
    <rPh sb="1" eb="2">
      <t>フジ</t>
    </rPh>
    <rPh sb="2" eb="5">
      <t>ミナコ</t>
    </rPh>
    <phoneticPr fontId="22"/>
  </si>
  <si>
    <t>上田・重枝</t>
    <rPh sb="0" eb="2">
      <t>ウエダ</t>
    </rPh>
    <rPh sb="3" eb="5">
      <t>シゲエダ</t>
    </rPh>
    <phoneticPr fontId="22"/>
  </si>
  <si>
    <t>4　3</t>
    <phoneticPr fontId="22"/>
  </si>
  <si>
    <t>梶並・倉光</t>
    <rPh sb="0" eb="1">
      <t>カジ</t>
    </rPh>
    <rPh sb="1" eb="2">
      <t>ナミ</t>
    </rPh>
    <rPh sb="3" eb="5">
      <t>クラミツ</t>
    </rPh>
    <phoneticPr fontId="22"/>
  </si>
  <si>
    <t>馬場　明美</t>
    <rPh sb="0" eb="2">
      <t>ババ</t>
    </rPh>
    <rPh sb="3" eb="5">
      <t>アケミ</t>
    </rPh>
    <phoneticPr fontId="22"/>
  </si>
  <si>
    <t>半田　幸子</t>
    <rPh sb="0" eb="2">
      <t>ハンダ</t>
    </rPh>
    <rPh sb="3" eb="5">
      <t>サチコ</t>
    </rPh>
    <phoneticPr fontId="22"/>
  </si>
  <si>
    <t>矢敷紀美恵</t>
    <rPh sb="0" eb="2">
      <t>ヤシキ</t>
    </rPh>
    <rPh sb="2" eb="5">
      <t>キミエ</t>
    </rPh>
    <phoneticPr fontId="22"/>
  </si>
  <si>
    <t>杉本　佳枝</t>
    <rPh sb="0" eb="2">
      <t>スギモト</t>
    </rPh>
    <rPh sb="3" eb="5">
      <t>ヨシエ</t>
    </rPh>
    <phoneticPr fontId="22"/>
  </si>
  <si>
    <t>梶並　広子</t>
    <rPh sb="0" eb="1">
      <t>カジ</t>
    </rPh>
    <rPh sb="1" eb="2">
      <t>ナミ</t>
    </rPh>
    <rPh sb="3" eb="5">
      <t>ヒロコ</t>
    </rPh>
    <phoneticPr fontId="22"/>
  </si>
  <si>
    <t>倉光志津子</t>
    <rPh sb="0" eb="2">
      <t>クラミツ</t>
    </rPh>
    <rPh sb="2" eb="5">
      <t>シヅコ</t>
    </rPh>
    <phoneticPr fontId="22"/>
  </si>
  <si>
    <t>＜一般の部　３位トーナメント＞</t>
    <rPh sb="7" eb="8">
      <t>イ</t>
    </rPh>
    <phoneticPr fontId="22"/>
  </si>
  <si>
    <t>桑田みゆき</t>
    <rPh sb="0" eb="2">
      <t>クワタ</t>
    </rPh>
    <phoneticPr fontId="22"/>
  </si>
  <si>
    <t>吉田　智子</t>
    <rPh sb="0" eb="2">
      <t>ヨシダ</t>
    </rPh>
    <rPh sb="3" eb="5">
      <t>トモコ</t>
    </rPh>
    <phoneticPr fontId="22"/>
  </si>
  <si>
    <t>鬼村　浩子</t>
    <rPh sb="0" eb="1">
      <t>オニ</t>
    </rPh>
    <rPh sb="1" eb="2">
      <t>ムラ</t>
    </rPh>
    <rPh sb="3" eb="5">
      <t>ヒロコ</t>
    </rPh>
    <phoneticPr fontId="22"/>
  </si>
  <si>
    <t>玉重 かおり</t>
    <rPh sb="0" eb="1">
      <t>タマ</t>
    </rPh>
    <rPh sb="1" eb="2">
      <t>シゲ</t>
    </rPh>
    <phoneticPr fontId="22"/>
  </si>
  <si>
    <t>吉田・玉重</t>
    <rPh sb="0" eb="2">
      <t>ヨシダ</t>
    </rPh>
    <rPh sb="3" eb="4">
      <t>タマ</t>
    </rPh>
    <rPh sb="4" eb="5">
      <t>シゲ</t>
    </rPh>
    <phoneticPr fontId="22"/>
  </si>
  <si>
    <t>岩田・繁田</t>
    <rPh sb="0" eb="2">
      <t>イワタ</t>
    </rPh>
    <rPh sb="3" eb="5">
      <t>シゲタ</t>
    </rPh>
    <phoneticPr fontId="22"/>
  </si>
  <si>
    <t>前田　澄子</t>
    <rPh sb="0" eb="2">
      <t>マエダ</t>
    </rPh>
    <rPh sb="3" eb="5">
      <t>スミコ</t>
    </rPh>
    <phoneticPr fontId="22"/>
  </si>
  <si>
    <t>岩田多希子</t>
    <rPh sb="0" eb="2">
      <t>イワタ</t>
    </rPh>
    <rPh sb="2" eb="5">
      <t>タキコ</t>
    </rPh>
    <phoneticPr fontId="22"/>
  </si>
  <si>
    <t>4　2</t>
    <phoneticPr fontId="22"/>
  </si>
  <si>
    <t>佐々木啓子</t>
    <rPh sb="0" eb="3">
      <t>ササキ</t>
    </rPh>
    <rPh sb="3" eb="5">
      <t>ケイコ</t>
    </rPh>
    <phoneticPr fontId="22"/>
  </si>
  <si>
    <t>繁田　裕子</t>
    <rPh sb="0" eb="2">
      <t>シゲタ</t>
    </rPh>
    <rPh sb="3" eb="5">
      <t>ユウコ</t>
    </rPh>
    <phoneticPr fontId="22"/>
  </si>
  <si>
    <t>岡村　由佳</t>
    <rPh sb="0" eb="2">
      <t>オカムラ</t>
    </rPh>
    <rPh sb="3" eb="5">
      <t>ユカ</t>
    </rPh>
    <phoneticPr fontId="22"/>
  </si>
  <si>
    <t>山本　幸江</t>
    <rPh sb="0" eb="2">
      <t>ヤマモト</t>
    </rPh>
    <rPh sb="3" eb="5">
      <t>サチエ</t>
    </rPh>
    <phoneticPr fontId="22"/>
  </si>
  <si>
    <t>原　　美子</t>
    <rPh sb="0" eb="1">
      <t>ハラ</t>
    </rPh>
    <rPh sb="3" eb="5">
      <t>ヨシコ</t>
    </rPh>
    <phoneticPr fontId="22"/>
  </si>
  <si>
    <t>岩田</t>
    <rPh sb="0" eb="2">
      <t>イワタ</t>
    </rPh>
    <phoneticPr fontId="22"/>
  </si>
  <si>
    <t>繁田</t>
    <rPh sb="0" eb="2">
      <t>シゲタ</t>
    </rPh>
    <phoneticPr fontId="22"/>
  </si>
  <si>
    <t>吉田</t>
    <rPh sb="0" eb="2">
      <t>ヨシダ</t>
    </rPh>
    <phoneticPr fontId="22"/>
  </si>
  <si>
    <t>玉重</t>
    <rPh sb="0" eb="1">
      <t>タマ</t>
    </rPh>
    <rPh sb="1" eb="2">
      <t>シゲ</t>
    </rPh>
    <phoneticPr fontId="22"/>
  </si>
  <si>
    <t>杉野ひろみ</t>
    <rPh sb="0" eb="2">
      <t>スギノ</t>
    </rPh>
    <phoneticPr fontId="22"/>
  </si>
  <si>
    <t>福村　美帆</t>
    <rPh sb="0" eb="2">
      <t>フクムラ</t>
    </rPh>
    <rPh sb="3" eb="5">
      <t>ミホ</t>
    </rPh>
    <phoneticPr fontId="22"/>
  </si>
  <si>
    <t>江口　弥生</t>
    <rPh sb="0" eb="2">
      <t>エグチ</t>
    </rPh>
    <rPh sb="3" eb="5">
      <t>ヤヨイ</t>
    </rPh>
    <phoneticPr fontId="22"/>
  </si>
  <si>
    <t>小野村智子</t>
    <rPh sb="0" eb="3">
      <t>オノムラ</t>
    </rPh>
    <rPh sb="3" eb="5">
      <t>トモコ</t>
    </rPh>
    <phoneticPr fontId="22"/>
  </si>
  <si>
    <t>南・中村</t>
    <rPh sb="0" eb="1">
      <t>ミナミ</t>
    </rPh>
    <rPh sb="2" eb="4">
      <t>ナカムラ</t>
    </rPh>
    <phoneticPr fontId="22"/>
  </si>
  <si>
    <t>三宅登代子</t>
    <rPh sb="0" eb="2">
      <t>ミヤケ</t>
    </rPh>
    <rPh sb="2" eb="5">
      <t>トヨコ</t>
    </rPh>
    <phoneticPr fontId="22"/>
  </si>
  <si>
    <t>渡邊・岡山</t>
    <rPh sb="0" eb="2">
      <t>ワタナベ</t>
    </rPh>
    <rPh sb="3" eb="5">
      <t>オカヤマ</t>
    </rPh>
    <phoneticPr fontId="22"/>
  </si>
  <si>
    <t>星田・澤野</t>
    <rPh sb="0" eb="2">
      <t>ホシダ</t>
    </rPh>
    <rPh sb="3" eb="5">
      <t>サワノ</t>
    </rPh>
    <phoneticPr fontId="22"/>
  </si>
  <si>
    <t>南　佳也子</t>
    <rPh sb="0" eb="1">
      <t>ミナミ</t>
    </rPh>
    <rPh sb="2" eb="5">
      <t>カヤコ</t>
    </rPh>
    <phoneticPr fontId="22"/>
  </si>
  <si>
    <t>渡邊　恵子</t>
    <rPh sb="0" eb="2">
      <t>ワタナベ</t>
    </rPh>
    <rPh sb="3" eb="5">
      <t>ケイコ</t>
    </rPh>
    <phoneticPr fontId="22"/>
  </si>
  <si>
    <t>中村　裕美</t>
    <rPh sb="0" eb="2">
      <t>ナカムラ</t>
    </rPh>
    <rPh sb="3" eb="5">
      <t>ヒロミ</t>
    </rPh>
    <phoneticPr fontId="22"/>
  </si>
  <si>
    <t>岡山　直子</t>
    <rPh sb="0" eb="2">
      <t>オカヤマ</t>
    </rPh>
    <rPh sb="3" eb="5">
      <t>ナオコ</t>
    </rPh>
    <phoneticPr fontId="22"/>
  </si>
  <si>
    <t>星田　朋美</t>
    <rPh sb="0" eb="2">
      <t>ホシダ</t>
    </rPh>
    <rPh sb="3" eb="5">
      <t>トモミ</t>
    </rPh>
    <phoneticPr fontId="22"/>
  </si>
  <si>
    <t>澤野貴味恵</t>
    <rPh sb="0" eb="2">
      <t>サワノ</t>
    </rPh>
    <rPh sb="2" eb="3">
      <t>タカシ</t>
    </rPh>
    <rPh sb="3" eb="4">
      <t>アジ</t>
    </rPh>
    <rPh sb="4" eb="5">
      <t>エ</t>
    </rPh>
    <phoneticPr fontId="22"/>
  </si>
  <si>
    <t>＜一般の部　４位トーナメント＞</t>
    <rPh sb="7" eb="8">
      <t>イ</t>
    </rPh>
    <phoneticPr fontId="22"/>
  </si>
  <si>
    <t>植田真由美</t>
    <rPh sb="0" eb="2">
      <t>ウエダ</t>
    </rPh>
    <rPh sb="2" eb="5">
      <t>マユミ</t>
    </rPh>
    <phoneticPr fontId="22"/>
  </si>
  <si>
    <t>山本　良美</t>
    <rPh sb="0" eb="2">
      <t>ヤマモト</t>
    </rPh>
    <rPh sb="3" eb="5">
      <t>ヨシミ</t>
    </rPh>
    <phoneticPr fontId="22"/>
  </si>
  <si>
    <t>高橋多代子</t>
    <rPh sb="0" eb="2">
      <t>タカハシ</t>
    </rPh>
    <rPh sb="2" eb="3">
      <t>タ</t>
    </rPh>
    <rPh sb="3" eb="4">
      <t>ヨ</t>
    </rPh>
    <rPh sb="4" eb="5">
      <t>コ</t>
    </rPh>
    <phoneticPr fontId="22"/>
  </si>
  <si>
    <t>高橋　亜弥</t>
    <rPh sb="0" eb="2">
      <t>タカハシ</t>
    </rPh>
    <rPh sb="3" eb="4">
      <t>ア</t>
    </rPh>
    <rPh sb="4" eb="5">
      <t>ワタル</t>
    </rPh>
    <phoneticPr fontId="22"/>
  </si>
  <si>
    <t>山崎・重田</t>
    <rPh sb="0" eb="2">
      <t>ヤマザキ</t>
    </rPh>
    <rPh sb="3" eb="5">
      <t>シゲタ</t>
    </rPh>
    <phoneticPr fontId="22"/>
  </si>
  <si>
    <t>弘中・津守</t>
    <rPh sb="0" eb="2">
      <t>ヒロナカ</t>
    </rPh>
    <rPh sb="3" eb="5">
      <t>ツモリ</t>
    </rPh>
    <phoneticPr fontId="22"/>
  </si>
  <si>
    <t>山本・高橋</t>
    <rPh sb="0" eb="2">
      <t>ヤマモト</t>
    </rPh>
    <rPh sb="3" eb="5">
      <t>タカハシ</t>
    </rPh>
    <phoneticPr fontId="22"/>
  </si>
  <si>
    <t>中島　久美</t>
    <rPh sb="0" eb="2">
      <t>ナカジマ</t>
    </rPh>
    <rPh sb="3" eb="5">
      <t>クミ</t>
    </rPh>
    <phoneticPr fontId="22"/>
  </si>
  <si>
    <t>西山　伸恵</t>
    <rPh sb="0" eb="2">
      <t>ニシヤマ</t>
    </rPh>
    <rPh sb="3" eb="5">
      <t>ノブエ</t>
    </rPh>
    <phoneticPr fontId="22"/>
  </si>
  <si>
    <t>磯野　典子</t>
    <rPh sb="0" eb="2">
      <t>イソノ</t>
    </rPh>
    <rPh sb="3" eb="5">
      <t>ノリコ</t>
    </rPh>
    <phoneticPr fontId="22"/>
  </si>
  <si>
    <t>岡田　優子</t>
    <rPh sb="0" eb="2">
      <t>オカダ</t>
    </rPh>
    <rPh sb="3" eb="5">
      <t>ユウコ</t>
    </rPh>
    <phoneticPr fontId="22"/>
  </si>
  <si>
    <t>弘中　政子</t>
    <rPh sb="0" eb="2">
      <t>ヒロナカ</t>
    </rPh>
    <rPh sb="3" eb="5">
      <t>マサコ</t>
    </rPh>
    <phoneticPr fontId="22"/>
  </si>
  <si>
    <t>津守　敦子</t>
    <rPh sb="0" eb="2">
      <t>ツモリ</t>
    </rPh>
    <rPh sb="3" eb="5">
      <t>アツコ</t>
    </rPh>
    <phoneticPr fontId="22"/>
  </si>
  <si>
    <t>藤田</t>
    <rPh sb="0" eb="2">
      <t>フジタ</t>
    </rPh>
    <phoneticPr fontId="22"/>
  </si>
  <si>
    <t>益田</t>
    <rPh sb="0" eb="2">
      <t>マスダ</t>
    </rPh>
    <phoneticPr fontId="22"/>
  </si>
  <si>
    <t>山崎</t>
    <rPh sb="0" eb="2">
      <t>ヤマザキ</t>
    </rPh>
    <phoneticPr fontId="22"/>
  </si>
  <si>
    <t>重田</t>
    <rPh sb="0" eb="2">
      <t>シゲタ</t>
    </rPh>
    <phoneticPr fontId="22"/>
  </si>
  <si>
    <t>藤田　史子</t>
    <rPh sb="0" eb="2">
      <t>フジタ</t>
    </rPh>
    <rPh sb="3" eb="5">
      <t>フミコ</t>
    </rPh>
    <phoneticPr fontId="22"/>
  </si>
  <si>
    <t>國弘世士子</t>
    <rPh sb="0" eb="1">
      <t>コク</t>
    </rPh>
    <rPh sb="1" eb="2">
      <t>ヒロ</t>
    </rPh>
    <rPh sb="2" eb="3">
      <t>ヨ</t>
    </rPh>
    <rPh sb="3" eb="4">
      <t>シ</t>
    </rPh>
    <rPh sb="4" eb="5">
      <t>コ</t>
    </rPh>
    <phoneticPr fontId="22"/>
  </si>
  <si>
    <t>益田　純子</t>
    <rPh sb="0" eb="2">
      <t>マスダ</t>
    </rPh>
    <rPh sb="3" eb="5">
      <t>ジュンコ</t>
    </rPh>
    <phoneticPr fontId="22"/>
  </si>
  <si>
    <t>藤田・益田</t>
    <rPh sb="0" eb="2">
      <t>フジタ</t>
    </rPh>
    <phoneticPr fontId="22"/>
  </si>
  <si>
    <t>4　2</t>
    <phoneticPr fontId="22"/>
  </si>
  <si>
    <t>4　1</t>
    <phoneticPr fontId="22"/>
  </si>
  <si>
    <t>山崎美穂子</t>
    <rPh sb="0" eb="2">
      <t>ヤマサキ</t>
    </rPh>
    <rPh sb="2" eb="5">
      <t>ミホコ</t>
    </rPh>
    <phoneticPr fontId="22"/>
  </si>
  <si>
    <t>石丸富士子</t>
    <rPh sb="0" eb="2">
      <t>イシマル</t>
    </rPh>
    <rPh sb="2" eb="5">
      <t>フジコ</t>
    </rPh>
    <phoneticPr fontId="22"/>
  </si>
  <si>
    <t>重田美津野</t>
    <rPh sb="0" eb="2">
      <t>シゲタ</t>
    </rPh>
    <rPh sb="2" eb="4">
      <t>ミツ</t>
    </rPh>
    <rPh sb="4" eb="5">
      <t>ノ</t>
    </rPh>
    <phoneticPr fontId="22"/>
  </si>
  <si>
    <t>山本　英美</t>
    <rPh sb="0" eb="2">
      <t>ヤマモト</t>
    </rPh>
    <rPh sb="3" eb="5">
      <t>ヒデミ</t>
    </rPh>
    <phoneticPr fontId="22"/>
  </si>
  <si>
    <t>飯田　美妙</t>
    <phoneticPr fontId="22"/>
  </si>
  <si>
    <t>7　5</t>
    <phoneticPr fontId="22"/>
  </si>
  <si>
    <t>4　3</t>
    <phoneticPr fontId="22"/>
  </si>
  <si>
    <t>吉田・玉重</t>
    <phoneticPr fontId="22"/>
  </si>
  <si>
    <t>野村　清美</t>
    <phoneticPr fontId="22"/>
  </si>
  <si>
    <t>4　0</t>
    <phoneticPr fontId="22"/>
  </si>
  <si>
    <t>7 5</t>
    <phoneticPr fontId="22"/>
  </si>
  <si>
    <t>6　1</t>
    <phoneticPr fontId="22"/>
  </si>
  <si>
    <t>4　2</t>
    <phoneticPr fontId="22"/>
  </si>
  <si>
    <t>4　1</t>
    <phoneticPr fontId="22"/>
  </si>
  <si>
    <t>＜５０歳の部　決勝トーナメント＞</t>
    <rPh sb="7" eb="9">
      <t>ケッショウ</t>
    </rPh>
    <phoneticPr fontId="22"/>
  </si>
  <si>
    <t>水田佳代子</t>
    <rPh sb="0" eb="2">
      <t>ミズタ</t>
    </rPh>
    <rPh sb="2" eb="5">
      <t>カヨコ</t>
    </rPh>
    <phoneticPr fontId="22"/>
  </si>
  <si>
    <t>水田・鳥居</t>
    <rPh sb="0" eb="2">
      <t>ミズタ</t>
    </rPh>
    <rPh sb="3" eb="5">
      <t>トリイ</t>
    </rPh>
    <phoneticPr fontId="22"/>
  </si>
  <si>
    <t>三吉　恵子</t>
    <rPh sb="0" eb="2">
      <t>ミヨシ</t>
    </rPh>
    <rPh sb="3" eb="5">
      <t>ケイコ</t>
    </rPh>
    <phoneticPr fontId="22"/>
  </si>
  <si>
    <t>鳥居　敏恵</t>
    <rPh sb="0" eb="2">
      <t>トリイ</t>
    </rPh>
    <phoneticPr fontId="22"/>
  </si>
  <si>
    <t>水津　静香</t>
    <rPh sb="0" eb="1">
      <t>スイ</t>
    </rPh>
    <rPh sb="1" eb="2">
      <t>ツ</t>
    </rPh>
    <rPh sb="3" eb="5">
      <t>シズカ</t>
    </rPh>
    <phoneticPr fontId="22"/>
  </si>
  <si>
    <t>水田</t>
    <rPh sb="0" eb="2">
      <t>ミズタ</t>
    </rPh>
    <phoneticPr fontId="22"/>
  </si>
  <si>
    <t>鳥居</t>
    <rPh sb="0" eb="2">
      <t>トリイ</t>
    </rPh>
    <phoneticPr fontId="22"/>
  </si>
  <si>
    <t>三吉</t>
    <rPh sb="0" eb="2">
      <t>ミヨシ</t>
    </rPh>
    <phoneticPr fontId="22"/>
  </si>
  <si>
    <t>水津</t>
    <rPh sb="0" eb="1">
      <t>スイ</t>
    </rPh>
    <rPh sb="1" eb="2">
      <t>ヅ</t>
    </rPh>
    <phoneticPr fontId="22"/>
  </si>
  <si>
    <t>松尾　京子</t>
    <rPh sb="0" eb="2">
      <t>マツオ</t>
    </rPh>
    <rPh sb="3" eb="5">
      <t>キョウコ</t>
    </rPh>
    <phoneticPr fontId="22"/>
  </si>
  <si>
    <t>(小野田)</t>
    <rPh sb="1" eb="4">
      <t>オノダ</t>
    </rPh>
    <phoneticPr fontId="22"/>
  </si>
  <si>
    <t>森田　美香</t>
    <rPh sb="0" eb="2">
      <t>モリタ</t>
    </rPh>
    <rPh sb="3" eb="5">
      <t>ミカ</t>
    </rPh>
    <phoneticPr fontId="22"/>
  </si>
  <si>
    <t>大石・柳</t>
    <rPh sb="0" eb="2">
      <t>オオイシ</t>
    </rPh>
    <rPh sb="3" eb="4">
      <t>ヤナギ</t>
    </rPh>
    <phoneticPr fontId="22"/>
  </si>
  <si>
    <t>岡﨑紀代子</t>
    <rPh sb="0" eb="1">
      <t>オカ</t>
    </rPh>
    <rPh sb="2" eb="5">
      <t>キヨコ</t>
    </rPh>
    <phoneticPr fontId="22"/>
  </si>
  <si>
    <t>大石　恵里</t>
    <rPh sb="0" eb="2">
      <t>オオイシ</t>
    </rPh>
    <rPh sb="3" eb="5">
      <t>エリ</t>
    </rPh>
    <phoneticPr fontId="22"/>
  </si>
  <si>
    <t>市原　好美</t>
    <rPh sb="0" eb="2">
      <t>イチハラ</t>
    </rPh>
    <rPh sb="3" eb="5">
      <t>ヨシミ</t>
    </rPh>
    <phoneticPr fontId="22"/>
  </si>
  <si>
    <t>柳　三枝子</t>
    <rPh sb="0" eb="1">
      <t>ヤナギ</t>
    </rPh>
    <rPh sb="2" eb="5">
      <t>ミエコ</t>
    </rPh>
    <phoneticPr fontId="22"/>
  </si>
  <si>
    <t>岡﨑・市原</t>
    <phoneticPr fontId="22"/>
  </si>
  <si>
    <t>＜５０歳の部　２位トーナメント＞</t>
    <rPh sb="8" eb="9">
      <t>イ</t>
    </rPh>
    <phoneticPr fontId="22"/>
  </si>
  <si>
    <t>宮崎　栄子</t>
    <rPh sb="0" eb="2">
      <t>ミヤザキ</t>
    </rPh>
    <rPh sb="3" eb="5">
      <t>エイコ</t>
    </rPh>
    <phoneticPr fontId="22"/>
  </si>
  <si>
    <t>大田・小橋</t>
    <rPh sb="0" eb="2">
      <t>オオタ</t>
    </rPh>
    <rPh sb="3" eb="5">
      <t>コハシ</t>
    </rPh>
    <phoneticPr fontId="22"/>
  </si>
  <si>
    <t>大田　隆子</t>
    <rPh sb="0" eb="2">
      <t>オオタ</t>
    </rPh>
    <rPh sb="3" eb="5">
      <t>タカコ</t>
    </rPh>
    <phoneticPr fontId="22"/>
  </si>
  <si>
    <t>永田　和恵</t>
    <rPh sb="0" eb="2">
      <t>ナガタ</t>
    </rPh>
    <rPh sb="3" eb="5">
      <t>カズエ</t>
    </rPh>
    <phoneticPr fontId="22"/>
  </si>
  <si>
    <t>小橋　浩子</t>
    <rPh sb="0" eb="2">
      <t>コバシ</t>
    </rPh>
    <rPh sb="3" eb="5">
      <t>ヒロコ</t>
    </rPh>
    <phoneticPr fontId="22"/>
  </si>
  <si>
    <t>宮崎</t>
    <rPh sb="0" eb="2">
      <t>ミヤザキ</t>
    </rPh>
    <phoneticPr fontId="22"/>
  </si>
  <si>
    <t>永田</t>
    <rPh sb="0" eb="2">
      <t>ナガタ</t>
    </rPh>
    <phoneticPr fontId="22"/>
  </si>
  <si>
    <t>大田</t>
    <rPh sb="0" eb="2">
      <t>オオタ</t>
    </rPh>
    <phoneticPr fontId="22"/>
  </si>
  <si>
    <t>小橋</t>
    <rPh sb="0" eb="2">
      <t>コハシ</t>
    </rPh>
    <phoneticPr fontId="22"/>
  </si>
  <si>
    <t>藤本　郁江</t>
    <rPh sb="0" eb="2">
      <t>フジモト</t>
    </rPh>
    <rPh sb="3" eb="5">
      <t>イクエ</t>
    </rPh>
    <phoneticPr fontId="22"/>
  </si>
  <si>
    <t>中原久美子</t>
    <rPh sb="0" eb="2">
      <t>ナカハラ</t>
    </rPh>
    <rPh sb="2" eb="5">
      <t>クミコ</t>
    </rPh>
    <phoneticPr fontId="22"/>
  </si>
  <si>
    <t>二岡・田村</t>
    <rPh sb="3" eb="5">
      <t>タムラ</t>
    </rPh>
    <phoneticPr fontId="22"/>
  </si>
  <si>
    <t>池永　詠子</t>
    <rPh sb="0" eb="2">
      <t>イケナガ</t>
    </rPh>
    <rPh sb="3" eb="5">
      <t>エイコ</t>
    </rPh>
    <phoneticPr fontId="22"/>
  </si>
  <si>
    <t>二岡　敬子</t>
    <rPh sb="0" eb="1">
      <t>ニ</t>
    </rPh>
    <rPh sb="1" eb="2">
      <t>オカ</t>
    </rPh>
    <rPh sb="3" eb="5">
      <t>ケイコ</t>
    </rPh>
    <phoneticPr fontId="22"/>
  </si>
  <si>
    <t>4　2</t>
    <phoneticPr fontId="22"/>
  </si>
  <si>
    <t>内田　　緑</t>
    <rPh sb="0" eb="2">
      <t>ウチダ</t>
    </rPh>
    <rPh sb="4" eb="5">
      <t>ミドリ</t>
    </rPh>
    <phoneticPr fontId="22"/>
  </si>
  <si>
    <t>田村　貞子</t>
    <rPh sb="0" eb="2">
      <t>タムラ</t>
    </rPh>
    <rPh sb="3" eb="5">
      <t>サダコ</t>
    </rPh>
    <phoneticPr fontId="22"/>
  </si>
  <si>
    <t>＜５０歳の部　３・４位トーナメント＞</t>
    <rPh sb="10" eb="11">
      <t>イ</t>
    </rPh>
    <phoneticPr fontId="22"/>
  </si>
  <si>
    <t>澄川　清子</t>
    <rPh sb="0" eb="2">
      <t>スミカワ</t>
    </rPh>
    <rPh sb="3" eb="5">
      <t>キヨコ</t>
    </rPh>
    <phoneticPr fontId="22"/>
  </si>
  <si>
    <t>木村　和子</t>
    <rPh sb="0" eb="2">
      <t>キムラ</t>
    </rPh>
    <rPh sb="3" eb="5">
      <t>カズコ</t>
    </rPh>
    <phoneticPr fontId="22"/>
  </si>
  <si>
    <t>伊東　律子</t>
    <rPh sb="0" eb="2">
      <t>イトウ</t>
    </rPh>
    <rPh sb="3" eb="5">
      <t>リツコ</t>
    </rPh>
    <phoneticPr fontId="22"/>
  </si>
  <si>
    <t>唐松　典子</t>
    <rPh sb="0" eb="2">
      <t>カラマツ</t>
    </rPh>
    <rPh sb="3" eb="5">
      <t>ノリコ</t>
    </rPh>
    <phoneticPr fontId="22"/>
  </si>
  <si>
    <t>原田・辺見</t>
    <rPh sb="0" eb="2">
      <t>ハラダ</t>
    </rPh>
    <rPh sb="3" eb="5">
      <t>ヘンミ</t>
    </rPh>
    <phoneticPr fontId="22"/>
  </si>
  <si>
    <t>原田　裕子</t>
    <rPh sb="0" eb="2">
      <t>ハラダ</t>
    </rPh>
    <rPh sb="3" eb="5">
      <t>ユウコ</t>
    </rPh>
    <phoneticPr fontId="22"/>
  </si>
  <si>
    <t>國澤</t>
    <rPh sb="0" eb="2">
      <t>クニサワ</t>
    </rPh>
    <phoneticPr fontId="22"/>
  </si>
  <si>
    <t>原田</t>
    <rPh sb="0" eb="2">
      <t>ハラダ</t>
    </rPh>
    <phoneticPr fontId="22"/>
  </si>
  <si>
    <t>辺見</t>
    <rPh sb="0" eb="2">
      <t>ヘンミ</t>
    </rPh>
    <phoneticPr fontId="22"/>
  </si>
  <si>
    <t>辺見　芳恵</t>
    <rPh sb="0" eb="2">
      <t>ヘンミ</t>
    </rPh>
    <rPh sb="3" eb="5">
      <t>ヨシエ</t>
    </rPh>
    <phoneticPr fontId="22"/>
  </si>
  <si>
    <t>國澤久美子</t>
    <rPh sb="0" eb="2">
      <t>クニサワ</t>
    </rPh>
    <rPh sb="2" eb="5">
      <t>クミコ</t>
    </rPh>
    <phoneticPr fontId="22"/>
  </si>
  <si>
    <t>藤林まり子</t>
    <rPh sb="0" eb="2">
      <t>フジバヤシ</t>
    </rPh>
    <rPh sb="4" eb="5">
      <t>コ</t>
    </rPh>
    <phoneticPr fontId="22"/>
  </si>
  <si>
    <t>宮崎　委子</t>
    <rPh sb="0" eb="2">
      <t>ミヤザキ</t>
    </rPh>
    <rPh sb="3" eb="5">
      <t>イコ</t>
    </rPh>
    <phoneticPr fontId="22"/>
  </si>
  <si>
    <t>梅田　　香</t>
    <rPh sb="0" eb="2">
      <t>ウメダ</t>
    </rPh>
    <rPh sb="4" eb="5">
      <t>カオリ</t>
    </rPh>
    <phoneticPr fontId="22"/>
  </si>
  <si>
    <t>國澤・宮崎</t>
  </si>
  <si>
    <t>藤林・梅田</t>
    <rPh sb="0" eb="2">
      <t>フジバヤシ</t>
    </rPh>
    <rPh sb="3" eb="5">
      <t>ウメダ</t>
    </rPh>
    <phoneticPr fontId="22"/>
  </si>
  <si>
    <t>小西　淳子</t>
    <rPh sb="0" eb="2">
      <t>コニシ</t>
    </rPh>
    <rPh sb="3" eb="5">
      <t>ジュンコ</t>
    </rPh>
    <phoneticPr fontId="22"/>
  </si>
  <si>
    <t>香川　裕子</t>
    <rPh sb="0" eb="2">
      <t>カガワ</t>
    </rPh>
    <rPh sb="3" eb="5">
      <t>ユウコ</t>
    </rPh>
    <phoneticPr fontId="22"/>
  </si>
  <si>
    <t>中村　絹代</t>
    <rPh sb="0" eb="2">
      <t>ナカムラ</t>
    </rPh>
    <rPh sb="3" eb="5">
      <t>キヌヨ</t>
    </rPh>
    <phoneticPr fontId="22"/>
  </si>
  <si>
    <t>関谷　初枝</t>
    <rPh sb="0" eb="2">
      <t>セキヤ</t>
    </rPh>
    <rPh sb="3" eb="5">
      <t>ハツエ</t>
    </rPh>
    <phoneticPr fontId="22"/>
  </si>
  <si>
    <t>6　3</t>
    <phoneticPr fontId="22"/>
  </si>
  <si>
    <t>4　1</t>
    <phoneticPr fontId="22"/>
  </si>
  <si>
    <t>4　2</t>
    <phoneticPr fontId="22"/>
  </si>
  <si>
    <t>國澤・宮崎</t>
    <phoneticPr fontId="22"/>
  </si>
  <si>
    <t>4　1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</si>
</sst>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&quot;　組&quot;"/>
    <numFmt numFmtId="177" formatCode="@&quot;級&quot;"/>
  </numFmts>
  <fonts count="27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theme="1"/>
      </left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theme="1"/>
      </bottom>
      <diagonal/>
    </border>
    <border>
      <left style="thin">
        <color theme="1"/>
      </left>
      <right style="thick">
        <color rgb="FFFF0000"/>
      </right>
      <top/>
      <bottom style="thin">
        <color theme="1"/>
      </bottom>
      <diagonal/>
    </border>
    <border>
      <left style="thick">
        <color rgb="FFFF0000"/>
      </left>
      <right/>
      <top style="thin">
        <color theme="1"/>
      </top>
      <bottom/>
      <diagonal/>
    </border>
    <border>
      <left style="thick">
        <color rgb="FFFF0000"/>
      </left>
      <right/>
      <top/>
      <bottom style="thin">
        <color theme="1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247">
    <xf numFmtId="0" fontId="0" fillId="0" borderId="0" xfId="0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2" fillId="0" borderId="7" xfId="2" applyFont="1" applyBorder="1" applyAlignment="1">
      <alignment vertical="center"/>
    </xf>
    <xf numFmtId="177" fontId="12" fillId="2" borderId="7" xfId="2" applyNumberFormat="1" applyFont="1" applyFill="1" applyBorder="1" applyAlignment="1" applyProtection="1">
      <protection locked="0"/>
    </xf>
    <xf numFmtId="0" fontId="13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21" xfId="2" applyFont="1" applyBorder="1" applyAlignment="1">
      <alignment horizontal="center" vertical="center"/>
    </xf>
    <xf numFmtId="0" fontId="14" fillId="0" borderId="21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4" fillId="0" borderId="22" xfId="2" applyFont="1" applyBorder="1" applyAlignment="1">
      <alignment horizontal="center" vertical="center"/>
    </xf>
    <xf numFmtId="0" fontId="14" fillId="0" borderId="22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2" borderId="4" xfId="0" applyFont="1" applyFill="1" applyBorder="1" applyAlignment="1" applyProtection="1">
      <alignment horizontal="distributed" vertical="center"/>
      <protection locked="0"/>
    </xf>
    <xf numFmtId="0" fontId="19" fillId="2" borderId="9" xfId="1" applyFont="1" applyFill="1" applyBorder="1" applyAlignment="1">
      <alignment horizontal="center" vertical="center" shrinkToFit="1"/>
    </xf>
    <xf numFmtId="0" fontId="15" fillId="2" borderId="9" xfId="1" applyFont="1" applyFill="1" applyBorder="1" applyAlignment="1" applyProtection="1">
      <alignment horizontal="center" vertical="center" shrinkToFit="1"/>
      <protection locked="0"/>
    </xf>
    <xf numFmtId="0" fontId="18" fillId="2" borderId="1" xfId="1" applyFont="1" applyFill="1" applyBorder="1" applyAlignment="1">
      <alignment horizontal="center" vertical="center" shrinkToFit="1"/>
    </xf>
    <xf numFmtId="0" fontId="15" fillId="2" borderId="2" xfId="0" applyFont="1" applyFill="1" applyBorder="1" applyAlignment="1" applyProtection="1">
      <alignment horizontal="distributed" vertical="center"/>
      <protection locked="0"/>
    </xf>
    <xf numFmtId="0" fontId="19" fillId="2" borderId="7" xfId="1" applyFont="1" applyFill="1" applyBorder="1" applyAlignment="1">
      <alignment horizontal="center" vertical="center" shrinkToFit="1"/>
    </xf>
    <xf numFmtId="0" fontId="15" fillId="2" borderId="7" xfId="1" applyFont="1" applyFill="1" applyBorder="1" applyAlignment="1" applyProtection="1">
      <alignment horizontal="center" vertical="center" shrinkToFit="1"/>
      <protection locked="0"/>
    </xf>
    <xf numFmtId="0" fontId="18" fillId="2" borderId="3" xfId="1" applyFont="1" applyFill="1" applyBorder="1" applyAlignment="1">
      <alignment horizontal="center" vertical="center" shrinkToFit="1"/>
    </xf>
    <xf numFmtId="0" fontId="15" fillId="2" borderId="4" xfId="1" applyFont="1" applyFill="1" applyBorder="1" applyAlignment="1" applyProtection="1">
      <alignment horizontal="distributed" vertical="center" shrinkToFit="1"/>
      <protection locked="0"/>
    </xf>
    <xf numFmtId="0" fontId="15" fillId="2" borderId="2" xfId="1" applyFont="1" applyFill="1" applyBorder="1" applyAlignment="1" applyProtection="1">
      <alignment horizontal="distributed" vertical="center" shrinkToFit="1"/>
      <protection locked="0"/>
    </xf>
    <xf numFmtId="0" fontId="15" fillId="2" borderId="6" xfId="1" applyFont="1" applyFill="1" applyBorder="1" applyAlignment="1" applyProtection="1">
      <alignment horizontal="distributed" vertical="center" shrinkToFit="1"/>
      <protection locked="0"/>
    </xf>
    <xf numFmtId="0" fontId="19" fillId="2" borderId="0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 applyProtection="1">
      <alignment horizontal="center" vertical="center" shrinkToFit="1"/>
      <protection locked="0"/>
    </xf>
    <xf numFmtId="0" fontId="18" fillId="2" borderId="5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5" fillId="2" borderId="0" xfId="1" applyFont="1" applyFill="1" applyBorder="1" applyAlignment="1" applyProtection="1">
      <alignment horizontal="distributed" vertical="center" shrinkToFit="1"/>
      <protection locked="0"/>
    </xf>
    <xf numFmtId="0" fontId="11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3" fillId="0" borderId="34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3" fillId="0" borderId="5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5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0" xfId="0" applyFont="1" applyBorder="1" applyAlignment="1">
      <alignment horizontal="right" vertical="center"/>
    </xf>
    <xf numFmtId="0" fontId="23" fillId="0" borderId="38" xfId="0" applyFont="1" applyBorder="1" applyAlignment="1">
      <alignment vertical="center"/>
    </xf>
    <xf numFmtId="0" fontId="23" fillId="0" borderId="7" xfId="0" applyFont="1" applyBorder="1" applyAlignment="1">
      <alignment horizontal="right" vertical="center"/>
    </xf>
    <xf numFmtId="0" fontId="23" fillId="0" borderId="33" xfId="0" applyFont="1" applyBorder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9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42" xfId="0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23" fillId="0" borderId="43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32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48" xfId="0" applyFont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27" xfId="0" applyFont="1" applyBorder="1" applyAlignment="1">
      <alignment horizontal="left" vertical="center"/>
    </xf>
    <xf numFmtId="0" fontId="25" fillId="0" borderId="47" xfId="0" applyFont="1" applyBorder="1" applyAlignment="1">
      <alignment vertical="center"/>
    </xf>
    <xf numFmtId="0" fontId="23" fillId="0" borderId="47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49" xfId="0" applyFont="1" applyBorder="1" applyAlignment="1">
      <alignment vertical="center"/>
    </xf>
    <xf numFmtId="0" fontId="23" fillId="0" borderId="5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34" xfId="0" applyFont="1" applyBorder="1" applyAlignment="1">
      <alignment horizontal="right" vertical="center"/>
    </xf>
    <xf numFmtId="0" fontId="23" fillId="0" borderId="51" xfId="0" applyFont="1" applyBorder="1" applyAlignment="1">
      <alignment horizontal="right" vertical="center"/>
    </xf>
    <xf numFmtId="0" fontId="23" fillId="0" borderId="48" xfId="0" applyFont="1" applyBorder="1" applyAlignment="1">
      <alignment horizontal="left" vertical="center"/>
    </xf>
    <xf numFmtId="0" fontId="23" fillId="0" borderId="28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52" xfId="0" applyFont="1" applyBorder="1" applyAlignment="1">
      <alignment horizontal="right" vertical="center"/>
    </xf>
    <xf numFmtId="0" fontId="23" fillId="0" borderId="53" xfId="0" applyFont="1" applyBorder="1" applyAlignment="1">
      <alignment vertical="center"/>
    </xf>
    <xf numFmtId="0" fontId="23" fillId="0" borderId="32" xfId="0" applyFont="1" applyBorder="1" applyAlignment="1">
      <alignment horizontal="right" vertical="center"/>
    </xf>
    <xf numFmtId="0" fontId="23" fillId="0" borderId="36" xfId="0" applyFont="1" applyBorder="1" applyAlignment="1">
      <alignment horizontal="left" vertical="center"/>
    </xf>
    <xf numFmtId="0" fontId="23" fillId="0" borderId="37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23" fillId="0" borderId="33" xfId="0" applyFont="1" applyBorder="1" applyAlignment="1">
      <alignment horizontal="right" vertical="center"/>
    </xf>
    <xf numFmtId="0" fontId="12" fillId="0" borderId="9" xfId="1" applyNumberFormat="1" applyFont="1" applyBorder="1" applyAlignment="1">
      <alignment horizontal="center" vertical="center"/>
    </xf>
    <xf numFmtId="0" fontId="12" fillId="0" borderId="7" xfId="1" applyNumberFormat="1" applyFont="1" applyBorder="1" applyAlignment="1">
      <alignment horizontal="center" vertical="center"/>
    </xf>
    <xf numFmtId="0" fontId="12" fillId="0" borderId="4" xfId="1" applyNumberFormat="1" applyFont="1" applyBorder="1" applyAlignment="1">
      <alignment horizontal="right" vertical="center"/>
    </xf>
    <xf numFmtId="0" fontId="12" fillId="0" borderId="2" xfId="1" applyNumberFormat="1" applyFont="1" applyBorder="1" applyAlignment="1">
      <alignment horizontal="right" vertical="center"/>
    </xf>
    <xf numFmtId="0" fontId="12" fillId="0" borderId="1" xfId="1" applyNumberFormat="1" applyFont="1" applyFill="1" applyBorder="1" applyAlignment="1">
      <alignment horizontal="left" vertical="center"/>
    </xf>
    <xf numFmtId="0" fontId="12" fillId="0" borderId="3" xfId="1" applyNumberFormat="1" applyFont="1" applyFill="1" applyBorder="1" applyAlignment="1">
      <alignment horizontal="left" vertical="center"/>
    </xf>
    <xf numFmtId="0" fontId="12" fillId="0" borderId="9" xfId="1" applyNumberFormat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right" vertical="center"/>
    </xf>
    <xf numFmtId="0" fontId="12" fillId="0" borderId="2" xfId="1" applyNumberFormat="1" applyFont="1" applyFill="1" applyBorder="1" applyAlignment="1">
      <alignment horizontal="right" vertical="center"/>
    </xf>
    <xf numFmtId="0" fontId="18" fillId="0" borderId="10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4" fillId="0" borderId="10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12" fillId="0" borderId="9" xfId="1" applyNumberFormat="1" applyFont="1" applyFill="1" applyBorder="1" applyAlignment="1">
      <alignment horizontal="left" vertical="center"/>
    </xf>
    <xf numFmtId="0" fontId="12" fillId="0" borderId="7" xfId="1" applyNumberFormat="1" applyFont="1" applyFill="1" applyBorder="1" applyAlignment="1">
      <alignment horizontal="left" vertical="center"/>
    </xf>
    <xf numFmtId="0" fontId="12" fillId="0" borderId="9" xfId="1" applyNumberFormat="1" applyFont="1" applyBorder="1" applyAlignment="1">
      <alignment horizontal="left" vertical="center"/>
    </xf>
    <xf numFmtId="0" fontId="12" fillId="0" borderId="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left" vertical="center"/>
    </xf>
    <xf numFmtId="0" fontId="12" fillId="0" borderId="3" xfId="1" applyNumberFormat="1" applyFont="1" applyBorder="1" applyAlignment="1">
      <alignment horizontal="left" vertical="center"/>
    </xf>
    <xf numFmtId="0" fontId="12" fillId="0" borderId="12" xfId="1" applyNumberFormat="1" applyFont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9" xfId="1" applyNumberFormat="1" applyFont="1" applyBorder="1" applyAlignment="1">
      <alignment horizontal="center" vertical="center"/>
    </xf>
    <xf numFmtId="0" fontId="12" fillId="2" borderId="10" xfId="2" applyNumberFormat="1" applyFont="1" applyFill="1" applyBorder="1" applyAlignment="1" applyProtection="1">
      <alignment horizontal="center" vertical="center"/>
      <protection locked="0"/>
    </xf>
    <xf numFmtId="0" fontId="12" fillId="2" borderId="8" xfId="2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Border="1" applyAlignment="1">
      <alignment horizontal="center" vertical="center"/>
    </xf>
    <xf numFmtId="0" fontId="12" fillId="0" borderId="2" xfId="1" applyNumberFormat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center"/>
    </xf>
    <xf numFmtId="0" fontId="12" fillId="2" borderId="4" xfId="1" applyNumberFormat="1" applyFont="1" applyFill="1" applyBorder="1" applyAlignment="1" applyProtection="1">
      <alignment horizontal="right" vertical="center"/>
      <protection locked="0"/>
    </xf>
    <xf numFmtId="0" fontId="12" fillId="2" borderId="2" xfId="1" applyNumberFormat="1" applyFont="1" applyFill="1" applyBorder="1" applyAlignment="1" applyProtection="1">
      <alignment horizontal="right" vertical="center"/>
      <protection locked="0"/>
    </xf>
    <xf numFmtId="0" fontId="12" fillId="2" borderId="9" xfId="1" applyNumberFormat="1" applyFont="1" applyFill="1" applyBorder="1" applyAlignment="1">
      <alignment horizontal="center" vertical="center"/>
    </xf>
    <xf numFmtId="0" fontId="12" fillId="2" borderId="7" xfId="1" applyNumberFormat="1" applyFont="1" applyFill="1" applyBorder="1" applyAlignment="1">
      <alignment horizontal="center" vertical="center"/>
    </xf>
    <xf numFmtId="0" fontId="12" fillId="2" borderId="1" xfId="1" applyNumberFormat="1" applyFont="1" applyFill="1" applyBorder="1" applyAlignment="1" applyProtection="1">
      <alignment horizontal="left" vertical="center"/>
      <protection locked="0"/>
    </xf>
    <xf numFmtId="0" fontId="12" fillId="2" borderId="3" xfId="1" applyNumberFormat="1" applyFont="1" applyFill="1" applyBorder="1" applyAlignment="1" applyProtection="1">
      <alignment horizontal="left" vertical="center"/>
      <protection locked="0"/>
    </xf>
    <xf numFmtId="0" fontId="12" fillId="2" borderId="9" xfId="1" applyNumberFormat="1" applyFont="1" applyFill="1" applyBorder="1" applyAlignment="1" applyProtection="1">
      <alignment horizontal="left" vertical="center"/>
      <protection locked="0"/>
    </xf>
    <xf numFmtId="0" fontId="12" fillId="2" borderId="7" xfId="1" applyNumberFormat="1" applyFont="1" applyFill="1" applyBorder="1" applyAlignment="1" applyProtection="1">
      <alignment horizontal="left" vertical="center"/>
      <protection locked="0"/>
    </xf>
    <xf numFmtId="176" fontId="12" fillId="2" borderId="4" xfId="1" applyNumberFormat="1" applyFont="1" applyFill="1" applyBorder="1" applyAlignment="1" applyProtection="1">
      <alignment horizontal="center" vertical="center"/>
      <protection locked="0"/>
    </xf>
    <xf numFmtId="176" fontId="12" fillId="2" borderId="9" xfId="1" applyNumberFormat="1" applyFont="1" applyFill="1" applyBorder="1" applyAlignment="1" applyProtection="1">
      <alignment horizontal="center" vertical="center"/>
      <protection locked="0"/>
    </xf>
    <xf numFmtId="176" fontId="12" fillId="2" borderId="1" xfId="1" applyNumberFormat="1" applyFont="1" applyFill="1" applyBorder="1" applyAlignment="1" applyProtection="1">
      <alignment horizontal="center" vertical="center"/>
      <protection locked="0"/>
    </xf>
    <xf numFmtId="176" fontId="12" fillId="2" borderId="2" xfId="1" applyNumberFormat="1" applyFont="1" applyFill="1" applyBorder="1" applyAlignment="1" applyProtection="1">
      <alignment horizontal="center" vertical="center"/>
      <protection locked="0"/>
    </xf>
    <xf numFmtId="176" fontId="12" fillId="2" borderId="7" xfId="1" applyNumberFormat="1" applyFont="1" applyFill="1" applyBorder="1" applyAlignment="1" applyProtection="1">
      <alignment horizontal="center" vertical="center"/>
      <protection locked="0"/>
    </xf>
    <xf numFmtId="176" fontId="12" fillId="2" borderId="3" xfId="1" applyNumberFormat="1" applyFont="1" applyFill="1" applyBorder="1" applyAlignment="1" applyProtection="1">
      <alignment horizontal="center" vertical="center"/>
      <protection locked="0"/>
    </xf>
    <xf numFmtId="0" fontId="15" fillId="0" borderId="4" xfId="1" applyFont="1" applyBorder="1" applyAlignment="1">
      <alignment horizontal="center" vertical="center" shrinkToFit="1"/>
    </xf>
    <xf numFmtId="0" fontId="15" fillId="0" borderId="9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5" fillId="0" borderId="4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0" fillId="0" borderId="4" xfId="0" quotePrefix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56" fontId="10" fillId="0" borderId="4" xfId="0" quotePrefix="1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6" fillId="0" borderId="0" xfId="0" applyFont="1" applyBorder="1" applyAlignment="1">
      <alignment vertical="center"/>
    </xf>
  </cellXfs>
  <cellStyles count="5">
    <cellStyle name="標準" xfId="0" builtinId="0"/>
    <cellStyle name="標準 2" xfId="1"/>
    <cellStyle name="標準 3" xfId="4"/>
    <cellStyle name="標準_周陽シングルス２００２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6"/>
  <sheetViews>
    <sheetView zoomScaleNormal="100" zoomScaleSheetLayoutView="100" workbookViewId="0">
      <selection activeCell="W180" sqref="W180"/>
    </sheetView>
  </sheetViews>
  <sheetFormatPr defaultColWidth="10.42578125" defaultRowHeight="18.75" customHeight="1" x14ac:dyDescent="0.15"/>
  <cols>
    <col min="1" max="1" width="6" style="39" customWidth="1"/>
    <col min="2" max="2" width="4.140625" style="40" customWidth="1"/>
    <col min="3" max="3" width="17.140625" style="41" customWidth="1"/>
    <col min="4" max="4" width="2.140625" style="41" customWidth="1"/>
    <col min="5" max="5" width="9.42578125" style="42" customWidth="1"/>
    <col min="6" max="6" width="2.140625" style="43" customWidth="1"/>
    <col min="7" max="7" width="4.140625" style="41" customWidth="1"/>
    <col min="8" max="9" width="4.140625" style="44" customWidth="1"/>
    <col min="10" max="14" width="4.140625" style="41" customWidth="1"/>
    <col min="15" max="18" width="4.140625" style="42" customWidth="1"/>
    <col min="19" max="19" width="5" style="41" customWidth="1"/>
    <col min="20" max="20" width="3.28515625" style="41" customWidth="1"/>
    <col min="21" max="21" width="4.140625" style="42" customWidth="1"/>
    <col min="22" max="22" width="8.42578125" style="41" customWidth="1"/>
    <col min="23" max="23" width="4.140625" style="41" customWidth="1"/>
    <col min="24" max="26" width="5.7109375" style="41" customWidth="1"/>
    <col min="27" max="27" width="2.85546875" style="41" customWidth="1"/>
    <col min="28" max="30" width="5.7109375" style="41" customWidth="1"/>
    <col min="31" max="31" width="3.42578125" style="41" customWidth="1"/>
    <col min="32" max="32" width="37.140625" style="41" customWidth="1"/>
    <col min="33" max="16384" width="10.42578125" style="41"/>
  </cols>
  <sheetData>
    <row r="1" spans="1:33" s="14" customFormat="1" ht="31.5" customHeight="1" x14ac:dyDescent="0.2">
      <c r="A1" s="10"/>
      <c r="B1" s="11"/>
      <c r="C1" s="12"/>
      <c r="D1" s="13"/>
      <c r="E1" s="13" t="s">
        <v>197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33" s="14" customFormat="1" ht="18.75" customHeight="1" x14ac:dyDescent="0.15">
      <c r="A2" s="10">
        <v>1</v>
      </c>
      <c r="B2" s="169">
        <v>1</v>
      </c>
      <c r="C2" s="170"/>
      <c r="D2" s="170"/>
      <c r="E2" s="170"/>
      <c r="F2" s="171"/>
      <c r="G2" s="175" t="str">
        <f>IF(C4="","",LEFT(C4,FIND("　",C4,1)-1))</f>
        <v>友永</v>
      </c>
      <c r="H2" s="176"/>
      <c r="I2" s="177"/>
      <c r="J2" s="175" t="str">
        <f>IF(C6="","",LEFT(C6,FIND("　",C6)-1))</f>
        <v>岡村</v>
      </c>
      <c r="K2" s="176"/>
      <c r="L2" s="176"/>
      <c r="M2" s="175" t="str">
        <f>IF(C8="","",LEFT(C8,FIND("　",C8)-1))</f>
        <v>上田</v>
      </c>
      <c r="N2" s="176"/>
      <c r="O2" s="176"/>
      <c r="P2" s="175" t="str">
        <f>IF(C10="","",LEFT(C10,FIND("　",C10)-1))</f>
        <v/>
      </c>
      <c r="Q2" s="176"/>
      <c r="R2" s="177"/>
      <c r="S2" s="178" t="s">
        <v>38</v>
      </c>
      <c r="T2" s="179"/>
      <c r="U2" s="179"/>
      <c r="V2" s="182" t="s">
        <v>16</v>
      </c>
      <c r="X2" s="15" t="s">
        <v>39</v>
      </c>
      <c r="Y2" s="15" t="s">
        <v>39</v>
      </c>
      <c r="Z2" s="15" t="s">
        <v>39</v>
      </c>
      <c r="AB2" s="16" t="s">
        <v>41</v>
      </c>
      <c r="AC2" s="184" t="s">
        <v>43</v>
      </c>
      <c r="AE2" s="17" t="s">
        <v>47</v>
      </c>
      <c r="AF2" s="18"/>
      <c r="AG2" s="18"/>
    </row>
    <row r="3" spans="1:33" s="14" customFormat="1" ht="18.75" customHeight="1" x14ac:dyDescent="0.15">
      <c r="A3" s="10"/>
      <c r="B3" s="172"/>
      <c r="C3" s="173"/>
      <c r="D3" s="173"/>
      <c r="E3" s="173"/>
      <c r="F3" s="174"/>
      <c r="G3" s="186" t="str">
        <f>IF(C5="","",LEFT(C5,FIND("　",C5,1)-1))</f>
        <v>飯田</v>
      </c>
      <c r="H3" s="187"/>
      <c r="I3" s="188"/>
      <c r="J3" s="186" t="str">
        <f>IF(C7="","",LEFT(C7,FIND("　",C7)-1))</f>
        <v>原</v>
      </c>
      <c r="K3" s="187"/>
      <c r="L3" s="187"/>
      <c r="M3" s="186" t="str">
        <f>IF(C9="","",LEFT(C9,FIND("　",C9)-1))</f>
        <v>重枝</v>
      </c>
      <c r="N3" s="187"/>
      <c r="O3" s="187"/>
      <c r="P3" s="186" t="str">
        <f>IF(C11="","",LEFT(C11,FIND("　",C11)-1))</f>
        <v/>
      </c>
      <c r="Q3" s="187"/>
      <c r="R3" s="188"/>
      <c r="S3" s="180"/>
      <c r="T3" s="181"/>
      <c r="U3" s="181"/>
      <c r="V3" s="183"/>
      <c r="X3" s="19" t="s">
        <v>40</v>
      </c>
      <c r="Y3" s="19" t="s">
        <v>40</v>
      </c>
      <c r="Z3" s="19" t="s">
        <v>40</v>
      </c>
      <c r="AB3" s="20" t="s">
        <v>42</v>
      </c>
      <c r="AC3" s="185"/>
      <c r="AE3" s="18"/>
      <c r="AF3" s="21" t="s">
        <v>45</v>
      </c>
      <c r="AG3" s="18"/>
    </row>
    <row r="4" spans="1:33" s="14" customFormat="1" ht="18.75" customHeight="1" x14ac:dyDescent="0.15">
      <c r="A4" s="10"/>
      <c r="B4" s="139">
        <v>1</v>
      </c>
      <c r="C4" s="22" t="s">
        <v>79</v>
      </c>
      <c r="D4" s="23" t="s">
        <v>14</v>
      </c>
      <c r="E4" s="24" t="s">
        <v>48</v>
      </c>
      <c r="F4" s="25" t="s">
        <v>13</v>
      </c>
      <c r="G4" s="149"/>
      <c r="H4" s="150"/>
      <c r="I4" s="150"/>
      <c r="J4" s="161">
        <v>6</v>
      </c>
      <c r="K4" s="163"/>
      <c r="L4" s="167">
        <v>0</v>
      </c>
      <c r="M4" s="161">
        <v>6</v>
      </c>
      <c r="N4" s="163"/>
      <c r="O4" s="167">
        <v>1</v>
      </c>
      <c r="P4" s="161"/>
      <c r="Q4" s="163"/>
      <c r="R4" s="165"/>
      <c r="S4" s="131">
        <f>IF(C4="","",SUM(X4:Z4))</f>
        <v>2</v>
      </c>
      <c r="T4" s="129"/>
      <c r="U4" s="145">
        <f>IF(C4="","",SUM(X5:Z5))</f>
        <v>0</v>
      </c>
      <c r="V4" s="155">
        <v>1</v>
      </c>
      <c r="X4" s="15">
        <f>IF(J4="","",IF(J4&gt;L4,1,0))</f>
        <v>1</v>
      </c>
      <c r="Y4" s="15">
        <f>IF(M4="","",IF(M4&gt;O4,1,0))</f>
        <v>1</v>
      </c>
      <c r="Z4" s="15" t="str">
        <f>IF(P4="","",IF(P4&gt;R4,1,0))</f>
        <v/>
      </c>
      <c r="AB4" s="16">
        <f>J4+M4+P4</f>
        <v>12</v>
      </c>
      <c r="AC4" s="141">
        <f>AB4-AB5</f>
        <v>11</v>
      </c>
      <c r="AE4" s="18"/>
      <c r="AF4" s="21" t="s">
        <v>44</v>
      </c>
      <c r="AG4" s="18"/>
    </row>
    <row r="5" spans="1:33" s="14" customFormat="1" ht="18.75" customHeight="1" x14ac:dyDescent="0.15">
      <c r="A5" s="10"/>
      <c r="B5" s="140"/>
      <c r="C5" s="26" t="s">
        <v>80</v>
      </c>
      <c r="D5" s="27" t="s">
        <v>33</v>
      </c>
      <c r="E5" s="28" t="s">
        <v>48</v>
      </c>
      <c r="F5" s="29" t="s">
        <v>34</v>
      </c>
      <c r="G5" s="152"/>
      <c r="H5" s="153"/>
      <c r="I5" s="153"/>
      <c r="J5" s="162"/>
      <c r="K5" s="164"/>
      <c r="L5" s="168"/>
      <c r="M5" s="162"/>
      <c r="N5" s="164"/>
      <c r="O5" s="168"/>
      <c r="P5" s="162"/>
      <c r="Q5" s="164"/>
      <c r="R5" s="166"/>
      <c r="S5" s="132"/>
      <c r="T5" s="130"/>
      <c r="U5" s="146"/>
      <c r="V5" s="156"/>
      <c r="X5" s="19">
        <f>IF(J4="","",IF(J4&lt;L4,1,0))</f>
        <v>0</v>
      </c>
      <c r="Y5" s="19">
        <f>IF(M4="","",IF(M4&lt;O4,1,0))</f>
        <v>0</v>
      </c>
      <c r="Z5" s="19" t="str">
        <f>IF(P4="","",IF(P4&lt;R4,1,0))</f>
        <v/>
      </c>
      <c r="AB5" s="20">
        <f>L4+O4+R4</f>
        <v>1</v>
      </c>
      <c r="AC5" s="142"/>
      <c r="AE5" s="18"/>
      <c r="AF5" s="21" t="s">
        <v>46</v>
      </c>
      <c r="AG5" s="18"/>
    </row>
    <row r="6" spans="1:33" s="14" customFormat="1" ht="18.75" customHeight="1" x14ac:dyDescent="0.15">
      <c r="A6" s="10"/>
      <c r="B6" s="139">
        <v>2</v>
      </c>
      <c r="C6" s="30" t="s">
        <v>83</v>
      </c>
      <c r="D6" s="23" t="s">
        <v>35</v>
      </c>
      <c r="E6" s="24" t="s">
        <v>49</v>
      </c>
      <c r="F6" s="25" t="s">
        <v>32</v>
      </c>
      <c r="G6" s="137">
        <f>IF(L4="","",L4)</f>
        <v>0</v>
      </c>
      <c r="H6" s="135"/>
      <c r="I6" s="143">
        <f>IF(J4="","",J4)</f>
        <v>6</v>
      </c>
      <c r="J6" s="149"/>
      <c r="K6" s="150"/>
      <c r="L6" s="150"/>
      <c r="M6" s="161">
        <v>4</v>
      </c>
      <c r="N6" s="163"/>
      <c r="O6" s="167">
        <v>6</v>
      </c>
      <c r="P6" s="161"/>
      <c r="Q6" s="163"/>
      <c r="R6" s="165"/>
      <c r="S6" s="131">
        <f t="shared" ref="S6" si="0">IF(C6="","",SUM(X6:Z6))</f>
        <v>0</v>
      </c>
      <c r="T6" s="129"/>
      <c r="U6" s="145">
        <f t="shared" ref="U6" si="1">IF(C6="","",SUM(X7:Z7))</f>
        <v>2</v>
      </c>
      <c r="V6" s="155">
        <v>3</v>
      </c>
      <c r="X6" s="15">
        <f>IF(J4="","",IF(L4&gt;J4,1,0))</f>
        <v>0</v>
      </c>
      <c r="Y6" s="15">
        <f>IF(M6="","",IF(M6&gt;O6,1,0))</f>
        <v>0</v>
      </c>
      <c r="Z6" s="15" t="str">
        <f>IF(P6="","",IF(P6&gt;R6,1,0))</f>
        <v/>
      </c>
      <c r="AB6" s="16">
        <f>L4+M6+P6</f>
        <v>4</v>
      </c>
      <c r="AC6" s="141">
        <f>AB6-AB7</f>
        <v>-8</v>
      </c>
      <c r="AE6" s="18"/>
      <c r="AF6" s="18"/>
      <c r="AG6" s="18"/>
    </row>
    <row r="7" spans="1:33" s="14" customFormat="1" ht="18.75" customHeight="1" x14ac:dyDescent="0.15">
      <c r="A7" s="10"/>
      <c r="B7" s="140"/>
      <c r="C7" s="31" t="s">
        <v>86</v>
      </c>
      <c r="D7" s="27" t="s">
        <v>33</v>
      </c>
      <c r="E7" s="28" t="s">
        <v>49</v>
      </c>
      <c r="F7" s="29" t="s">
        <v>34</v>
      </c>
      <c r="G7" s="138"/>
      <c r="H7" s="136"/>
      <c r="I7" s="144"/>
      <c r="J7" s="152"/>
      <c r="K7" s="153"/>
      <c r="L7" s="153"/>
      <c r="M7" s="162"/>
      <c r="N7" s="164"/>
      <c r="O7" s="168"/>
      <c r="P7" s="162"/>
      <c r="Q7" s="164"/>
      <c r="R7" s="166"/>
      <c r="S7" s="132"/>
      <c r="T7" s="130"/>
      <c r="U7" s="146"/>
      <c r="V7" s="156"/>
      <c r="X7" s="19">
        <f>IF(J4="","",IF(J4&gt;L4,1,0))</f>
        <v>1</v>
      </c>
      <c r="Y7" s="19">
        <f>IF(M6="","",IF(O6&gt;M6,1,0))</f>
        <v>1</v>
      </c>
      <c r="Z7" s="19" t="str">
        <f>IF(P6="","",IF(R6&gt;P6,1,0))</f>
        <v/>
      </c>
      <c r="AB7" s="20">
        <f>J4+O6+R6</f>
        <v>12</v>
      </c>
      <c r="AC7" s="142"/>
      <c r="AE7" s="18"/>
      <c r="AF7" s="18"/>
      <c r="AG7" s="18"/>
    </row>
    <row r="8" spans="1:33" s="14" customFormat="1" ht="18.75" customHeight="1" x14ac:dyDescent="0.15">
      <c r="A8" s="10"/>
      <c r="B8" s="139">
        <v>3</v>
      </c>
      <c r="C8" s="32" t="s">
        <v>85</v>
      </c>
      <c r="D8" s="33" t="s">
        <v>36</v>
      </c>
      <c r="E8" s="34" t="s">
        <v>50</v>
      </c>
      <c r="F8" s="35" t="s">
        <v>37</v>
      </c>
      <c r="G8" s="137">
        <f>IF(O4="","",O4)</f>
        <v>1</v>
      </c>
      <c r="H8" s="135"/>
      <c r="I8" s="133">
        <f>IF(M4="","",M4)</f>
        <v>6</v>
      </c>
      <c r="J8" s="157">
        <f>IF(O6="","",O6)</f>
        <v>6</v>
      </c>
      <c r="K8" s="129"/>
      <c r="L8" s="159">
        <f>IF(M6="","",M6)</f>
        <v>4</v>
      </c>
      <c r="M8" s="149"/>
      <c r="N8" s="150"/>
      <c r="O8" s="151"/>
      <c r="P8" s="161"/>
      <c r="Q8" s="163"/>
      <c r="R8" s="165"/>
      <c r="S8" s="131">
        <f t="shared" ref="S8" si="2">IF(C8="","",SUM(X8:Z8))</f>
        <v>1</v>
      </c>
      <c r="T8" s="129"/>
      <c r="U8" s="147">
        <f t="shared" ref="U8" si="3">IF(C8="","",SUM(X9:Z9))</f>
        <v>1</v>
      </c>
      <c r="V8" s="155">
        <v>2</v>
      </c>
      <c r="X8" s="15">
        <f>IF(M4="","",IF(O4&gt;M4,1,0))</f>
        <v>0</v>
      </c>
      <c r="Y8" s="15">
        <f>IF(M6="","",IF(O6&gt;M6,1,0))</f>
        <v>1</v>
      </c>
      <c r="Z8" s="15" t="str">
        <f>IF(P8="","",IF(P8&gt;R8,1,0))</f>
        <v/>
      </c>
      <c r="AB8" s="16">
        <f>O4+O6+P8</f>
        <v>7</v>
      </c>
      <c r="AC8" s="141">
        <f>AB8-AB9</f>
        <v>-3</v>
      </c>
      <c r="AE8" s="18"/>
      <c r="AF8" s="18"/>
      <c r="AG8" s="18"/>
    </row>
    <row r="9" spans="1:33" s="14" customFormat="1" ht="18.75" customHeight="1" x14ac:dyDescent="0.15">
      <c r="A9" s="10"/>
      <c r="B9" s="140"/>
      <c r="C9" s="32" t="s">
        <v>84</v>
      </c>
      <c r="D9" s="33" t="s">
        <v>36</v>
      </c>
      <c r="E9" s="34" t="s">
        <v>50</v>
      </c>
      <c r="F9" s="35" t="s">
        <v>37</v>
      </c>
      <c r="G9" s="138"/>
      <c r="H9" s="136"/>
      <c r="I9" s="134"/>
      <c r="J9" s="158"/>
      <c r="K9" s="130"/>
      <c r="L9" s="160"/>
      <c r="M9" s="152"/>
      <c r="N9" s="153"/>
      <c r="O9" s="154"/>
      <c r="P9" s="162"/>
      <c r="Q9" s="164"/>
      <c r="R9" s="166"/>
      <c r="S9" s="132"/>
      <c r="T9" s="130"/>
      <c r="U9" s="148"/>
      <c r="V9" s="156"/>
      <c r="X9" s="19">
        <f>IF(M4="","",IF(M4&gt;O4,1,0))</f>
        <v>1</v>
      </c>
      <c r="Y9" s="19">
        <f>IF(M6="","",IF(M6&gt;O6,1,0))</f>
        <v>0</v>
      </c>
      <c r="Z9" s="19" t="str">
        <f>IF(P8="","",IF(R8&gt;P8,1,0))</f>
        <v/>
      </c>
      <c r="AB9" s="20">
        <f>M4+M6+R8</f>
        <v>10</v>
      </c>
      <c r="AC9" s="142"/>
    </row>
    <row r="10" spans="1:33" s="14" customFormat="1" ht="18.75" customHeight="1" x14ac:dyDescent="0.15">
      <c r="A10" s="10"/>
      <c r="B10" s="139">
        <v>4</v>
      </c>
      <c r="C10" s="30"/>
      <c r="D10" s="23" t="s">
        <v>14</v>
      </c>
      <c r="E10" s="24"/>
      <c r="F10" s="25" t="s">
        <v>32</v>
      </c>
      <c r="G10" s="137" t="str">
        <f>IF(R4="","",R4)</f>
        <v/>
      </c>
      <c r="H10" s="135"/>
      <c r="I10" s="143" t="str">
        <f>IF(P4="","",P4)</f>
        <v/>
      </c>
      <c r="J10" s="131" t="str">
        <f>IF(R6="","",R6)</f>
        <v/>
      </c>
      <c r="K10" s="129"/>
      <c r="L10" s="145" t="str">
        <f>IF(P6="","",P6)</f>
        <v/>
      </c>
      <c r="M10" s="131" t="str">
        <f>IF(R8="","",R8)</f>
        <v/>
      </c>
      <c r="N10" s="129"/>
      <c r="O10" s="147" t="str">
        <f>IF(P8="","",P8)</f>
        <v/>
      </c>
      <c r="P10" s="149"/>
      <c r="Q10" s="150"/>
      <c r="R10" s="151"/>
      <c r="S10" s="131" t="str">
        <f t="shared" ref="S10" si="4">IF(C10="","",SUM(X10:Z10))</f>
        <v/>
      </c>
      <c r="T10" s="129"/>
      <c r="U10" s="145" t="str">
        <f t="shared" ref="U10" si="5">IF(C10="","",SUM(X11:Z11))</f>
        <v/>
      </c>
      <c r="V10" s="155"/>
      <c r="X10" s="15" t="str">
        <f>IF(P4="","",IF(R4&gt;P4,1,0))</f>
        <v/>
      </c>
      <c r="Y10" s="15" t="str">
        <f>IF(P6="","",IF(R6&gt;P6,1,0))</f>
        <v/>
      </c>
      <c r="Z10" s="15" t="str">
        <f>IF(P8="","",IF(R8&gt;P8,1,0))</f>
        <v/>
      </c>
      <c r="AB10" s="16">
        <f>R4+R6+R8</f>
        <v>0</v>
      </c>
      <c r="AC10" s="141">
        <f>AB10-AB11</f>
        <v>0</v>
      </c>
    </row>
    <row r="11" spans="1:33" s="14" customFormat="1" ht="18.75" customHeight="1" x14ac:dyDescent="0.15">
      <c r="A11" s="10"/>
      <c r="B11" s="140"/>
      <c r="C11" s="31"/>
      <c r="D11" s="27" t="s">
        <v>33</v>
      </c>
      <c r="E11" s="28"/>
      <c r="F11" s="29" t="s">
        <v>34</v>
      </c>
      <c r="G11" s="138"/>
      <c r="H11" s="136"/>
      <c r="I11" s="144"/>
      <c r="J11" s="132"/>
      <c r="K11" s="130"/>
      <c r="L11" s="146"/>
      <c r="M11" s="132"/>
      <c r="N11" s="130"/>
      <c r="O11" s="148"/>
      <c r="P11" s="152"/>
      <c r="Q11" s="153"/>
      <c r="R11" s="154"/>
      <c r="S11" s="132"/>
      <c r="T11" s="130"/>
      <c r="U11" s="146"/>
      <c r="V11" s="156"/>
      <c r="X11" s="19" t="str">
        <f>IF(P4="","",IF(P4&gt;R4,1,0))</f>
        <v/>
      </c>
      <c r="Y11" s="19" t="str">
        <f>IF(P6="","",IF(P6&gt;R6,1,0))</f>
        <v/>
      </c>
      <c r="Z11" s="19" t="str">
        <f>IF(P8="","",IF(P8&gt;R8,1,0))</f>
        <v/>
      </c>
      <c r="AB11" s="20">
        <f>P4+P6+P8</f>
        <v>0</v>
      </c>
      <c r="AC11" s="142"/>
    </row>
    <row r="12" spans="1:33" s="37" customFormat="1" ht="31.5" customHeight="1" x14ac:dyDescent="0.2">
      <c r="A12" s="36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14"/>
      <c r="AB12" s="14"/>
      <c r="AC12" s="14"/>
    </row>
    <row r="13" spans="1:33" s="37" customFormat="1" ht="18.75" customHeight="1" x14ac:dyDescent="0.15">
      <c r="A13" s="36">
        <v>2</v>
      </c>
      <c r="B13" s="169" t="s">
        <v>52</v>
      </c>
      <c r="C13" s="170"/>
      <c r="D13" s="170"/>
      <c r="E13" s="170"/>
      <c r="F13" s="171"/>
      <c r="G13" s="175" t="str">
        <f>IF(C15="","",LEFT(C15,FIND("　",C15,1)-1))</f>
        <v>杉本</v>
      </c>
      <c r="H13" s="176"/>
      <c r="I13" s="177"/>
      <c r="J13" s="175" t="str">
        <f>IF(C17="","",LEFT(C17,FIND("　",C17)-1))</f>
        <v>高松</v>
      </c>
      <c r="K13" s="176"/>
      <c r="L13" s="176"/>
      <c r="M13" s="175" t="str">
        <f>IF(C19="","",LEFT(C19,FIND("　",C19)-1))</f>
        <v>山本</v>
      </c>
      <c r="N13" s="176"/>
      <c r="O13" s="176"/>
      <c r="P13" s="175" t="str">
        <f>IF(C21="","",LEFT(C21,FIND("　",C21)-1))</f>
        <v>図司</v>
      </c>
      <c r="Q13" s="176"/>
      <c r="R13" s="177"/>
      <c r="S13" s="178" t="s">
        <v>38</v>
      </c>
      <c r="T13" s="179"/>
      <c r="U13" s="179"/>
      <c r="V13" s="182" t="s">
        <v>16</v>
      </c>
      <c r="W13" s="14"/>
      <c r="X13" s="15" t="s">
        <v>39</v>
      </c>
      <c r="Y13" s="15" t="s">
        <v>39</v>
      </c>
      <c r="Z13" s="15" t="s">
        <v>39</v>
      </c>
      <c r="AA13" s="14"/>
      <c r="AB13" s="16" t="s">
        <v>41</v>
      </c>
      <c r="AC13" s="184" t="s">
        <v>43</v>
      </c>
    </row>
    <row r="14" spans="1:33" s="37" customFormat="1" ht="18.75" customHeight="1" x14ac:dyDescent="0.15">
      <c r="A14" s="36"/>
      <c r="B14" s="172"/>
      <c r="C14" s="173"/>
      <c r="D14" s="173"/>
      <c r="E14" s="173"/>
      <c r="F14" s="174"/>
      <c r="G14" s="186" t="str">
        <f>IF(C16="","",LEFT(C16,FIND("　",C16,1)-1))</f>
        <v>野頭</v>
      </c>
      <c r="H14" s="187"/>
      <c r="I14" s="188"/>
      <c r="J14" s="186" t="str">
        <f>IF(C18="","",LEFT(C18,FIND("　",C18)-1))</f>
        <v>速司</v>
      </c>
      <c r="K14" s="187"/>
      <c r="L14" s="187"/>
      <c r="M14" s="186" t="str">
        <f>IF(C20="","",LEFT(C20,FIND("　",C20)-1))</f>
        <v>杉野</v>
      </c>
      <c r="N14" s="187"/>
      <c r="O14" s="187"/>
      <c r="P14" s="186" t="str">
        <f>IF(C22="","",LEFT(C22,FIND("　",C22)-1))</f>
        <v>中村</v>
      </c>
      <c r="Q14" s="187"/>
      <c r="R14" s="188"/>
      <c r="S14" s="180"/>
      <c r="T14" s="181"/>
      <c r="U14" s="181"/>
      <c r="V14" s="183"/>
      <c r="W14" s="14"/>
      <c r="X14" s="19" t="s">
        <v>40</v>
      </c>
      <c r="Y14" s="19" t="s">
        <v>40</v>
      </c>
      <c r="Z14" s="19" t="s">
        <v>40</v>
      </c>
      <c r="AA14" s="14"/>
      <c r="AB14" s="20" t="s">
        <v>42</v>
      </c>
      <c r="AC14" s="185"/>
    </row>
    <row r="15" spans="1:33" s="37" customFormat="1" ht="18.75" customHeight="1" x14ac:dyDescent="0.15">
      <c r="A15" s="36"/>
      <c r="B15" s="139">
        <v>1</v>
      </c>
      <c r="C15" s="22" t="s">
        <v>81</v>
      </c>
      <c r="D15" s="23" t="s">
        <v>14</v>
      </c>
      <c r="E15" s="24" t="s">
        <v>49</v>
      </c>
      <c r="F15" s="25" t="s">
        <v>13</v>
      </c>
      <c r="G15" s="149"/>
      <c r="H15" s="150"/>
      <c r="I15" s="150"/>
      <c r="J15" s="161">
        <v>5</v>
      </c>
      <c r="K15" s="163"/>
      <c r="L15" s="167">
        <v>6</v>
      </c>
      <c r="M15" s="161">
        <v>6</v>
      </c>
      <c r="N15" s="163"/>
      <c r="O15" s="167">
        <v>0</v>
      </c>
      <c r="P15" s="161">
        <v>6</v>
      </c>
      <c r="Q15" s="163"/>
      <c r="R15" s="165">
        <v>0</v>
      </c>
      <c r="S15" s="131">
        <f>IF(C15="","",SUM(X15:Z15))</f>
        <v>2</v>
      </c>
      <c r="T15" s="129"/>
      <c r="U15" s="145">
        <f>IF(C15="","",SUM(X16:Z16))</f>
        <v>1</v>
      </c>
      <c r="V15" s="155">
        <v>2</v>
      </c>
      <c r="W15" s="14"/>
      <c r="X15" s="15">
        <f>IF(J15="","",IF(J15&gt;L15,1,0))</f>
        <v>0</v>
      </c>
      <c r="Y15" s="15">
        <f>IF(M15="","",IF(M15&gt;O15,1,0))</f>
        <v>1</v>
      </c>
      <c r="Z15" s="15">
        <f>IF(P15="","",IF(P15&gt;R15,1,0))</f>
        <v>1</v>
      </c>
      <c r="AA15" s="14"/>
      <c r="AB15" s="16">
        <f>J15+M15+P15</f>
        <v>17</v>
      </c>
      <c r="AC15" s="141">
        <f>AB15-AB16</f>
        <v>11</v>
      </c>
    </row>
    <row r="16" spans="1:33" s="37" customFormat="1" ht="18.75" customHeight="1" x14ac:dyDescent="0.15">
      <c r="A16" s="36"/>
      <c r="B16" s="140"/>
      <c r="C16" s="26" t="s">
        <v>82</v>
      </c>
      <c r="D16" s="27" t="s">
        <v>14</v>
      </c>
      <c r="E16" s="28" t="s">
        <v>200</v>
      </c>
      <c r="F16" s="29" t="s">
        <v>13</v>
      </c>
      <c r="G16" s="152"/>
      <c r="H16" s="153"/>
      <c r="I16" s="153"/>
      <c r="J16" s="162"/>
      <c r="K16" s="164"/>
      <c r="L16" s="168"/>
      <c r="M16" s="162"/>
      <c r="N16" s="164"/>
      <c r="O16" s="168"/>
      <c r="P16" s="162"/>
      <c r="Q16" s="164"/>
      <c r="R16" s="166"/>
      <c r="S16" s="132"/>
      <c r="T16" s="130"/>
      <c r="U16" s="146"/>
      <c r="V16" s="156"/>
      <c r="W16" s="14"/>
      <c r="X16" s="19">
        <f>IF(J15="","",IF(J15&lt;L15,1,0))</f>
        <v>1</v>
      </c>
      <c r="Y16" s="19">
        <f>IF(M15="","",IF(M15&lt;O15,1,0))</f>
        <v>0</v>
      </c>
      <c r="Z16" s="19">
        <f>IF(P15="","",IF(P15&lt;R15,1,0))</f>
        <v>0</v>
      </c>
      <c r="AA16" s="14"/>
      <c r="AB16" s="20">
        <f>L15+O15+R15</f>
        <v>6</v>
      </c>
      <c r="AC16" s="142"/>
    </row>
    <row r="17" spans="1:29" s="37" customFormat="1" ht="18.75" customHeight="1" x14ac:dyDescent="0.15">
      <c r="A17" s="36"/>
      <c r="B17" s="139">
        <v>2</v>
      </c>
      <c r="C17" s="30" t="s">
        <v>87</v>
      </c>
      <c r="D17" s="23" t="s">
        <v>14</v>
      </c>
      <c r="E17" s="24" t="s">
        <v>49</v>
      </c>
      <c r="F17" s="25" t="s">
        <v>13</v>
      </c>
      <c r="G17" s="137">
        <f>IF(L15="","",L15)</f>
        <v>6</v>
      </c>
      <c r="H17" s="135"/>
      <c r="I17" s="143">
        <f>IF(J15="","",J15)</f>
        <v>5</v>
      </c>
      <c r="J17" s="149"/>
      <c r="K17" s="150"/>
      <c r="L17" s="150"/>
      <c r="M17" s="161">
        <v>6</v>
      </c>
      <c r="N17" s="163"/>
      <c r="O17" s="167">
        <v>5</v>
      </c>
      <c r="P17" s="161">
        <v>6</v>
      </c>
      <c r="Q17" s="163"/>
      <c r="R17" s="165">
        <v>0</v>
      </c>
      <c r="S17" s="131">
        <f t="shared" ref="S17" si="6">IF(C17="","",SUM(X17:Z17))</f>
        <v>3</v>
      </c>
      <c r="T17" s="129"/>
      <c r="U17" s="145">
        <f t="shared" ref="U17" si="7">IF(C17="","",SUM(X18:Z18))</f>
        <v>0</v>
      </c>
      <c r="V17" s="155">
        <v>1</v>
      </c>
      <c r="W17" s="14"/>
      <c r="X17" s="15">
        <f>IF(J15="","",IF(L15&gt;J15,1,0))</f>
        <v>1</v>
      </c>
      <c r="Y17" s="15">
        <f>IF(M17="","",IF(M17&gt;O17,1,0))</f>
        <v>1</v>
      </c>
      <c r="Z17" s="15">
        <f>IF(P17="","",IF(P17&gt;R17,1,0))</f>
        <v>1</v>
      </c>
      <c r="AA17" s="14"/>
      <c r="AB17" s="16">
        <f>L15+M17+P17</f>
        <v>18</v>
      </c>
      <c r="AC17" s="141">
        <f>AB17-AB18</f>
        <v>8</v>
      </c>
    </row>
    <row r="18" spans="1:29" s="37" customFormat="1" ht="18.75" customHeight="1" x14ac:dyDescent="0.15">
      <c r="A18" s="36"/>
      <c r="B18" s="140"/>
      <c r="C18" s="31" t="s">
        <v>88</v>
      </c>
      <c r="D18" s="27" t="s">
        <v>14</v>
      </c>
      <c r="E18" s="28" t="s">
        <v>49</v>
      </c>
      <c r="F18" s="29" t="s">
        <v>13</v>
      </c>
      <c r="G18" s="138"/>
      <c r="H18" s="136"/>
      <c r="I18" s="144"/>
      <c r="J18" s="152"/>
      <c r="K18" s="153"/>
      <c r="L18" s="153"/>
      <c r="M18" s="162"/>
      <c r="N18" s="164"/>
      <c r="O18" s="168"/>
      <c r="P18" s="162"/>
      <c r="Q18" s="164"/>
      <c r="R18" s="166"/>
      <c r="S18" s="132"/>
      <c r="T18" s="130"/>
      <c r="U18" s="146"/>
      <c r="V18" s="156"/>
      <c r="W18" s="14"/>
      <c r="X18" s="19">
        <f>IF(J15="","",IF(J15&gt;L15,1,0))</f>
        <v>0</v>
      </c>
      <c r="Y18" s="19">
        <f>IF(M17="","",IF(O17&gt;M17,1,0))</f>
        <v>0</v>
      </c>
      <c r="Z18" s="19">
        <f>IF(P17="","",IF(R17&gt;P17,1,0))</f>
        <v>0</v>
      </c>
      <c r="AA18" s="14"/>
      <c r="AB18" s="20">
        <f>J15+O17+R17</f>
        <v>10</v>
      </c>
      <c r="AC18" s="142"/>
    </row>
    <row r="19" spans="1:29" s="37" customFormat="1" ht="18.75" customHeight="1" x14ac:dyDescent="0.15">
      <c r="A19" s="36"/>
      <c r="B19" s="139">
        <v>3</v>
      </c>
      <c r="C19" s="32" t="s">
        <v>89</v>
      </c>
      <c r="D19" s="33" t="s">
        <v>14</v>
      </c>
      <c r="E19" s="34" t="s">
        <v>49</v>
      </c>
      <c r="F19" s="35" t="s">
        <v>13</v>
      </c>
      <c r="G19" s="137">
        <f>IF(O15="","",O15)</f>
        <v>0</v>
      </c>
      <c r="H19" s="135"/>
      <c r="I19" s="133">
        <f>IF(M15="","",M15)</f>
        <v>6</v>
      </c>
      <c r="J19" s="157">
        <f>IF(O17="","",O17)</f>
        <v>5</v>
      </c>
      <c r="K19" s="129"/>
      <c r="L19" s="159">
        <f>IF(M17="","",M17)</f>
        <v>6</v>
      </c>
      <c r="M19" s="149"/>
      <c r="N19" s="150"/>
      <c r="O19" s="151"/>
      <c r="P19" s="161">
        <v>6</v>
      </c>
      <c r="Q19" s="163"/>
      <c r="R19" s="165">
        <v>0</v>
      </c>
      <c r="S19" s="131">
        <f t="shared" ref="S19" si="8">IF(C19="","",SUM(X19:Z19))</f>
        <v>1</v>
      </c>
      <c r="T19" s="129"/>
      <c r="U19" s="145">
        <f t="shared" ref="U19" si="9">IF(C19="","",SUM(X20:Z20))</f>
        <v>2</v>
      </c>
      <c r="V19" s="155">
        <v>3</v>
      </c>
      <c r="W19" s="14"/>
      <c r="X19" s="15">
        <f>IF(M15="","",IF(O15&gt;M15,1,0))</f>
        <v>0</v>
      </c>
      <c r="Y19" s="15">
        <f>IF(M17="","",IF(O17&gt;M17,1,0))</f>
        <v>0</v>
      </c>
      <c r="Z19" s="15">
        <f>IF(P19="","",IF(P19&gt;R19,1,0))</f>
        <v>1</v>
      </c>
      <c r="AA19" s="14"/>
      <c r="AB19" s="16">
        <f>O15+O17+P19</f>
        <v>11</v>
      </c>
      <c r="AC19" s="141">
        <f>AB19-AB20</f>
        <v>-1</v>
      </c>
    </row>
    <row r="20" spans="1:29" s="37" customFormat="1" ht="18.75" customHeight="1" x14ac:dyDescent="0.15">
      <c r="A20" s="36"/>
      <c r="B20" s="140"/>
      <c r="C20" s="32" t="s">
        <v>199</v>
      </c>
      <c r="D20" s="33" t="s">
        <v>14</v>
      </c>
      <c r="E20" s="34" t="s">
        <v>49</v>
      </c>
      <c r="F20" s="35" t="s">
        <v>13</v>
      </c>
      <c r="G20" s="138"/>
      <c r="H20" s="136"/>
      <c r="I20" s="134"/>
      <c r="J20" s="158"/>
      <c r="K20" s="130"/>
      <c r="L20" s="160"/>
      <c r="M20" s="152"/>
      <c r="N20" s="153"/>
      <c r="O20" s="154"/>
      <c r="P20" s="162"/>
      <c r="Q20" s="164"/>
      <c r="R20" s="166"/>
      <c r="S20" s="132"/>
      <c r="T20" s="130"/>
      <c r="U20" s="146"/>
      <c r="V20" s="156"/>
      <c r="W20" s="14"/>
      <c r="X20" s="19">
        <f>IF(M15="","",IF(M15&gt;O15,1,0))</f>
        <v>1</v>
      </c>
      <c r="Y20" s="19">
        <f>IF(M17="","",IF(M17&gt;O17,1,0))</f>
        <v>1</v>
      </c>
      <c r="Z20" s="19">
        <f>IF(P19="","",IF(R19&gt;P19,1,0))</f>
        <v>0</v>
      </c>
      <c r="AA20" s="14"/>
      <c r="AB20" s="20">
        <f>M15+M17+R19</f>
        <v>12</v>
      </c>
      <c r="AC20" s="142"/>
    </row>
    <row r="21" spans="1:29" s="37" customFormat="1" ht="18.75" customHeight="1" x14ac:dyDescent="0.15">
      <c r="A21" s="36"/>
      <c r="B21" s="139">
        <v>4</v>
      </c>
      <c r="C21" s="30" t="s">
        <v>90</v>
      </c>
      <c r="D21" s="23" t="s">
        <v>14</v>
      </c>
      <c r="E21" s="24" t="s">
        <v>51</v>
      </c>
      <c r="F21" s="25" t="s">
        <v>13</v>
      </c>
      <c r="G21" s="137">
        <f>IF(R15="","",R15)</f>
        <v>0</v>
      </c>
      <c r="H21" s="135"/>
      <c r="I21" s="143">
        <f>IF(P15="","",P15)</f>
        <v>6</v>
      </c>
      <c r="J21" s="131">
        <f>IF(R17="","",R17)</f>
        <v>0</v>
      </c>
      <c r="K21" s="129"/>
      <c r="L21" s="145">
        <f>IF(P17="","",P17)</f>
        <v>6</v>
      </c>
      <c r="M21" s="131">
        <f>IF(R19="","",R19)</f>
        <v>0</v>
      </c>
      <c r="N21" s="129"/>
      <c r="O21" s="147">
        <f>IF(P19="","",P19)</f>
        <v>6</v>
      </c>
      <c r="P21" s="149"/>
      <c r="Q21" s="150"/>
      <c r="R21" s="151"/>
      <c r="S21" s="131">
        <f t="shared" ref="S21" si="10">IF(C21="","",SUM(X21:Z21))</f>
        <v>0</v>
      </c>
      <c r="T21" s="129"/>
      <c r="U21" s="145">
        <f t="shared" ref="U21" si="11">IF(C21="","",SUM(X22:Z22))</f>
        <v>3</v>
      </c>
      <c r="V21" s="155" t="s">
        <v>202</v>
      </c>
      <c r="W21" s="14"/>
      <c r="X21" s="15">
        <f>IF(P15="","",IF(R15&gt;P15,1,0))</f>
        <v>0</v>
      </c>
      <c r="Y21" s="15">
        <f>IF(P17="","",IF(R17&gt;P17,1,0))</f>
        <v>0</v>
      </c>
      <c r="Z21" s="15">
        <f>IF(P19="","",IF(R19&gt;P19,1,0))</f>
        <v>0</v>
      </c>
      <c r="AA21" s="14"/>
      <c r="AB21" s="16">
        <f>R15+R17+R19</f>
        <v>0</v>
      </c>
      <c r="AC21" s="141">
        <f>AB21-AB22</f>
        <v>-18</v>
      </c>
    </row>
    <row r="22" spans="1:29" s="37" customFormat="1" ht="18.75" customHeight="1" x14ac:dyDescent="0.15">
      <c r="A22" s="36"/>
      <c r="B22" s="140"/>
      <c r="C22" s="31" t="s">
        <v>91</v>
      </c>
      <c r="D22" s="27" t="s">
        <v>14</v>
      </c>
      <c r="E22" s="28" t="s">
        <v>51</v>
      </c>
      <c r="F22" s="29" t="s">
        <v>13</v>
      </c>
      <c r="G22" s="138"/>
      <c r="H22" s="136"/>
      <c r="I22" s="144"/>
      <c r="J22" s="132"/>
      <c r="K22" s="130"/>
      <c r="L22" s="146"/>
      <c r="M22" s="132"/>
      <c r="N22" s="130"/>
      <c r="O22" s="148"/>
      <c r="P22" s="152"/>
      <c r="Q22" s="153"/>
      <c r="R22" s="154"/>
      <c r="S22" s="132"/>
      <c r="T22" s="130"/>
      <c r="U22" s="146"/>
      <c r="V22" s="156"/>
      <c r="W22" s="14"/>
      <c r="X22" s="19">
        <f>IF(P15="","",IF(P15&gt;R15,1,0))</f>
        <v>1</v>
      </c>
      <c r="Y22" s="19">
        <f>IF(P17="","",IF(P17&gt;R17,1,0))</f>
        <v>1</v>
      </c>
      <c r="Z22" s="19">
        <f>IF(P19="","",IF(P19&gt;R19,1,0))</f>
        <v>1</v>
      </c>
      <c r="AA22" s="14"/>
      <c r="AB22" s="20">
        <f>P15+P17+P19</f>
        <v>18</v>
      </c>
      <c r="AC22" s="142"/>
    </row>
    <row r="23" spans="1:29" s="37" customFormat="1" ht="31.5" customHeight="1" x14ac:dyDescent="0.2">
      <c r="A23" s="36"/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4"/>
      <c r="AA23" s="14"/>
      <c r="AB23" s="14"/>
      <c r="AC23" s="14"/>
    </row>
    <row r="24" spans="1:29" s="37" customFormat="1" ht="18.75" customHeight="1" x14ac:dyDescent="0.15">
      <c r="A24" s="36">
        <v>3</v>
      </c>
      <c r="B24" s="169" t="s">
        <v>54</v>
      </c>
      <c r="C24" s="170"/>
      <c r="D24" s="170"/>
      <c r="E24" s="170"/>
      <c r="F24" s="171"/>
      <c r="G24" s="175" t="str">
        <f>IF(C26="","",LEFT(C26,FIND("　",C26,1)-1))</f>
        <v>石田</v>
      </c>
      <c r="H24" s="176"/>
      <c r="I24" s="177"/>
      <c r="J24" s="175" t="str">
        <f>IF(C28="","",LEFT(C28,FIND("　",C28)-1))</f>
        <v>吉田</v>
      </c>
      <c r="K24" s="176"/>
      <c r="L24" s="176"/>
      <c r="M24" s="175" t="str">
        <f>IF(C30="","",LEFT(C30,FIND("　",C30)-1))</f>
        <v>鮫島</v>
      </c>
      <c r="N24" s="176"/>
      <c r="O24" s="176"/>
      <c r="P24" s="175" t="str">
        <f>IF(C32="","",LEFT(C32,FIND("　",C32)-1))</f>
        <v>山崎</v>
      </c>
      <c r="Q24" s="176"/>
      <c r="R24" s="177"/>
      <c r="S24" s="178" t="s">
        <v>38</v>
      </c>
      <c r="T24" s="179"/>
      <c r="U24" s="179"/>
      <c r="V24" s="182" t="s">
        <v>16</v>
      </c>
      <c r="W24" s="14"/>
      <c r="X24" s="15" t="s">
        <v>39</v>
      </c>
      <c r="Y24" s="15" t="s">
        <v>39</v>
      </c>
      <c r="Z24" s="15" t="s">
        <v>39</v>
      </c>
      <c r="AA24" s="14"/>
      <c r="AB24" s="16" t="s">
        <v>41</v>
      </c>
      <c r="AC24" s="184" t="s">
        <v>43</v>
      </c>
    </row>
    <row r="25" spans="1:29" s="37" customFormat="1" ht="18.75" customHeight="1" x14ac:dyDescent="0.15">
      <c r="A25" s="36"/>
      <c r="B25" s="172"/>
      <c r="C25" s="173"/>
      <c r="D25" s="173"/>
      <c r="E25" s="173"/>
      <c r="F25" s="174"/>
      <c r="G25" s="186" t="str">
        <f>IF(C27="","",LEFT(C27,FIND("　",C27,1)-1))</f>
        <v>徳沢</v>
      </c>
      <c r="H25" s="187"/>
      <c r="I25" s="188"/>
      <c r="J25" s="186" t="str">
        <f>IF(C29="","",LEFT(C29,FIND("　",C29)-1))</f>
        <v>玉重</v>
      </c>
      <c r="K25" s="187"/>
      <c r="L25" s="187"/>
      <c r="M25" s="186" t="str">
        <f>IF(C31="","",LEFT(C31,FIND("　",C31)-1))</f>
        <v>下藤</v>
      </c>
      <c r="N25" s="187"/>
      <c r="O25" s="187"/>
      <c r="P25" s="186" t="str">
        <f>IF(C33="","",LEFT(C33,FIND("　",C33)-1))</f>
        <v>重田</v>
      </c>
      <c r="Q25" s="187"/>
      <c r="R25" s="188"/>
      <c r="S25" s="180"/>
      <c r="T25" s="181"/>
      <c r="U25" s="181"/>
      <c r="V25" s="183"/>
      <c r="W25" s="14"/>
      <c r="X25" s="19" t="s">
        <v>40</v>
      </c>
      <c r="Y25" s="19" t="s">
        <v>40</v>
      </c>
      <c r="Z25" s="19" t="s">
        <v>40</v>
      </c>
      <c r="AA25" s="14"/>
      <c r="AB25" s="20" t="s">
        <v>42</v>
      </c>
      <c r="AC25" s="185"/>
    </row>
    <row r="26" spans="1:29" s="37" customFormat="1" ht="18.75" customHeight="1" x14ac:dyDescent="0.15">
      <c r="A26" s="36"/>
      <c r="B26" s="139">
        <v>1</v>
      </c>
      <c r="C26" s="22" t="s">
        <v>92</v>
      </c>
      <c r="D26" s="23" t="s">
        <v>14</v>
      </c>
      <c r="E26" s="24" t="s">
        <v>49</v>
      </c>
      <c r="F26" s="25" t="s">
        <v>13</v>
      </c>
      <c r="G26" s="149"/>
      <c r="H26" s="150"/>
      <c r="I26" s="150"/>
      <c r="J26" s="161">
        <v>6</v>
      </c>
      <c r="K26" s="163"/>
      <c r="L26" s="167">
        <v>2</v>
      </c>
      <c r="M26" s="161">
        <v>6</v>
      </c>
      <c r="N26" s="163"/>
      <c r="O26" s="167">
        <v>2</v>
      </c>
      <c r="P26" s="161">
        <v>6</v>
      </c>
      <c r="Q26" s="163"/>
      <c r="R26" s="165">
        <v>0</v>
      </c>
      <c r="S26" s="131">
        <f>IF(C26="","",SUM(X26:Z26))</f>
        <v>3</v>
      </c>
      <c r="T26" s="129"/>
      <c r="U26" s="145">
        <f>IF(C26="","",SUM(X27:Z27))</f>
        <v>0</v>
      </c>
      <c r="V26" s="155">
        <v>1</v>
      </c>
      <c r="W26" s="14"/>
      <c r="X26" s="15">
        <f>IF(J26="","",IF(J26&gt;L26,1,0))</f>
        <v>1</v>
      </c>
      <c r="Y26" s="15">
        <f>IF(M26="","",IF(M26&gt;O26,1,0))</f>
        <v>1</v>
      </c>
      <c r="Z26" s="15">
        <f>IF(P26="","",IF(P26&gt;R26,1,0))</f>
        <v>1</v>
      </c>
      <c r="AA26" s="14"/>
      <c r="AB26" s="16">
        <f>J26+M26+P26</f>
        <v>18</v>
      </c>
      <c r="AC26" s="141">
        <f>AB26-AB27</f>
        <v>14</v>
      </c>
    </row>
    <row r="27" spans="1:29" s="37" customFormat="1" ht="18.75" customHeight="1" x14ac:dyDescent="0.15">
      <c r="A27" s="36"/>
      <c r="B27" s="140"/>
      <c r="C27" s="26" t="s">
        <v>93</v>
      </c>
      <c r="D27" s="27" t="s">
        <v>14</v>
      </c>
      <c r="E27" s="28" t="s">
        <v>49</v>
      </c>
      <c r="F27" s="29" t="s">
        <v>13</v>
      </c>
      <c r="G27" s="152"/>
      <c r="H27" s="153"/>
      <c r="I27" s="153"/>
      <c r="J27" s="162"/>
      <c r="K27" s="164"/>
      <c r="L27" s="168"/>
      <c r="M27" s="162"/>
      <c r="N27" s="164"/>
      <c r="O27" s="168"/>
      <c r="P27" s="162"/>
      <c r="Q27" s="164"/>
      <c r="R27" s="166"/>
      <c r="S27" s="132"/>
      <c r="T27" s="130"/>
      <c r="U27" s="146"/>
      <c r="V27" s="156"/>
      <c r="W27" s="14"/>
      <c r="X27" s="19">
        <f>IF(J26="","",IF(J26&lt;L26,1,0))</f>
        <v>0</v>
      </c>
      <c r="Y27" s="19">
        <f>IF(M26="","",IF(M26&lt;O26,1,0))</f>
        <v>0</v>
      </c>
      <c r="Z27" s="19">
        <f>IF(P26="","",IF(P26&lt;R26,1,0))</f>
        <v>0</v>
      </c>
      <c r="AA27" s="14"/>
      <c r="AB27" s="20">
        <f>L26+O26+R26</f>
        <v>4</v>
      </c>
      <c r="AC27" s="142"/>
    </row>
    <row r="28" spans="1:29" s="37" customFormat="1" ht="18.75" customHeight="1" x14ac:dyDescent="0.15">
      <c r="A28" s="36"/>
      <c r="B28" s="139">
        <v>2</v>
      </c>
      <c r="C28" s="30" t="s">
        <v>94</v>
      </c>
      <c r="D28" s="23" t="s">
        <v>14</v>
      </c>
      <c r="E28" s="24" t="s">
        <v>51</v>
      </c>
      <c r="F28" s="25" t="s">
        <v>13</v>
      </c>
      <c r="G28" s="137">
        <f>IF(L26="","",L26)</f>
        <v>2</v>
      </c>
      <c r="H28" s="135"/>
      <c r="I28" s="143">
        <f>IF(J26="","",J26)</f>
        <v>6</v>
      </c>
      <c r="J28" s="149"/>
      <c r="K28" s="150"/>
      <c r="L28" s="150"/>
      <c r="M28" s="161">
        <v>3</v>
      </c>
      <c r="N28" s="163"/>
      <c r="O28" s="167">
        <v>6</v>
      </c>
      <c r="P28" s="161">
        <v>6</v>
      </c>
      <c r="Q28" s="163"/>
      <c r="R28" s="165">
        <v>3</v>
      </c>
      <c r="S28" s="131">
        <f t="shared" ref="S28" si="12">IF(C28="","",SUM(X28:Z28))</f>
        <v>1</v>
      </c>
      <c r="T28" s="129"/>
      <c r="U28" s="145">
        <f t="shared" ref="U28" si="13">IF(C28="","",SUM(X29:Z29))</f>
        <v>2</v>
      </c>
      <c r="V28" s="155">
        <v>3</v>
      </c>
      <c r="W28" s="14"/>
      <c r="X28" s="15">
        <f>IF(J26="","",IF(L26&gt;J26,1,0))</f>
        <v>0</v>
      </c>
      <c r="Y28" s="15">
        <f>IF(M28="","",IF(M28&gt;O28,1,0))</f>
        <v>0</v>
      </c>
      <c r="Z28" s="15">
        <f>IF(P28="","",IF(P28&gt;R28,1,0))</f>
        <v>1</v>
      </c>
      <c r="AA28" s="14"/>
      <c r="AB28" s="16">
        <f>L26+M28+P28</f>
        <v>11</v>
      </c>
      <c r="AC28" s="141">
        <f>AB28-AB29</f>
        <v>-4</v>
      </c>
    </row>
    <row r="29" spans="1:29" s="37" customFormat="1" ht="18.75" customHeight="1" x14ac:dyDescent="0.15">
      <c r="A29" s="36"/>
      <c r="B29" s="140"/>
      <c r="C29" s="31" t="s">
        <v>95</v>
      </c>
      <c r="D29" s="27" t="s">
        <v>14</v>
      </c>
      <c r="E29" s="28" t="s">
        <v>51</v>
      </c>
      <c r="F29" s="29" t="s">
        <v>13</v>
      </c>
      <c r="G29" s="138"/>
      <c r="H29" s="136"/>
      <c r="I29" s="144"/>
      <c r="J29" s="152"/>
      <c r="K29" s="153"/>
      <c r="L29" s="153"/>
      <c r="M29" s="162"/>
      <c r="N29" s="164"/>
      <c r="O29" s="168"/>
      <c r="P29" s="162"/>
      <c r="Q29" s="164"/>
      <c r="R29" s="166"/>
      <c r="S29" s="132"/>
      <c r="T29" s="130"/>
      <c r="U29" s="146"/>
      <c r="V29" s="156"/>
      <c r="W29" s="14"/>
      <c r="X29" s="19">
        <f>IF(J26="","",IF(J26&gt;L26,1,0))</f>
        <v>1</v>
      </c>
      <c r="Y29" s="19">
        <f>IF(M28="","",IF(O28&gt;M28,1,0))</f>
        <v>1</v>
      </c>
      <c r="Z29" s="19">
        <f>IF(P28="","",IF(R28&gt;P28,1,0))</f>
        <v>0</v>
      </c>
      <c r="AA29" s="14"/>
      <c r="AB29" s="20">
        <f>J26+O28+R28</f>
        <v>15</v>
      </c>
      <c r="AC29" s="142"/>
    </row>
    <row r="30" spans="1:29" s="37" customFormat="1" ht="18.75" customHeight="1" x14ac:dyDescent="0.15">
      <c r="A30" s="36"/>
      <c r="B30" s="139">
        <v>3</v>
      </c>
      <c r="C30" s="32" t="s">
        <v>96</v>
      </c>
      <c r="D30" s="33" t="s">
        <v>14</v>
      </c>
      <c r="E30" s="34" t="s">
        <v>49</v>
      </c>
      <c r="F30" s="35" t="s">
        <v>13</v>
      </c>
      <c r="G30" s="137">
        <f>IF(O26="","",O26)</f>
        <v>2</v>
      </c>
      <c r="H30" s="135"/>
      <c r="I30" s="133">
        <f>IF(M26="","",M26)</f>
        <v>6</v>
      </c>
      <c r="J30" s="157">
        <f>IF(O28="","",O28)</f>
        <v>6</v>
      </c>
      <c r="K30" s="129"/>
      <c r="L30" s="159">
        <f>IF(M28="","",M28)</f>
        <v>3</v>
      </c>
      <c r="M30" s="149"/>
      <c r="N30" s="150"/>
      <c r="O30" s="151"/>
      <c r="P30" s="161">
        <v>6</v>
      </c>
      <c r="Q30" s="163"/>
      <c r="R30" s="165">
        <v>4</v>
      </c>
      <c r="S30" s="131">
        <f t="shared" ref="S30" si="14">IF(C30="","",SUM(X30:Z30))</f>
        <v>2</v>
      </c>
      <c r="T30" s="129"/>
      <c r="U30" s="145">
        <f t="shared" ref="U30" si="15">IF(C30="","",SUM(X31:Z31))</f>
        <v>1</v>
      </c>
      <c r="V30" s="155">
        <v>2</v>
      </c>
      <c r="W30" s="14"/>
      <c r="X30" s="15">
        <f>IF(M26="","",IF(O26&gt;M26,1,0))</f>
        <v>0</v>
      </c>
      <c r="Y30" s="15">
        <f>IF(M28="","",IF(O28&gt;M28,1,0))</f>
        <v>1</v>
      </c>
      <c r="Z30" s="15">
        <f>IF(P30="","",IF(P30&gt;R30,1,0))</f>
        <v>1</v>
      </c>
      <c r="AA30" s="14"/>
      <c r="AB30" s="16">
        <f>O26+O28+P30</f>
        <v>14</v>
      </c>
      <c r="AC30" s="141">
        <f>AB30-AB31</f>
        <v>1</v>
      </c>
    </row>
    <row r="31" spans="1:29" s="37" customFormat="1" ht="18.75" customHeight="1" x14ac:dyDescent="0.15">
      <c r="A31" s="36"/>
      <c r="B31" s="140"/>
      <c r="C31" s="32" t="s">
        <v>97</v>
      </c>
      <c r="D31" s="33" t="s">
        <v>14</v>
      </c>
      <c r="E31" s="34" t="s">
        <v>49</v>
      </c>
      <c r="F31" s="35" t="s">
        <v>13</v>
      </c>
      <c r="G31" s="138"/>
      <c r="H31" s="136"/>
      <c r="I31" s="134"/>
      <c r="J31" s="158"/>
      <c r="K31" s="130"/>
      <c r="L31" s="160"/>
      <c r="M31" s="152"/>
      <c r="N31" s="153"/>
      <c r="O31" s="154"/>
      <c r="P31" s="162"/>
      <c r="Q31" s="164"/>
      <c r="R31" s="166"/>
      <c r="S31" s="132"/>
      <c r="T31" s="130"/>
      <c r="U31" s="146"/>
      <c r="V31" s="156"/>
      <c r="W31" s="14"/>
      <c r="X31" s="19">
        <f>IF(M26="","",IF(M26&gt;O26,1,0))</f>
        <v>1</v>
      </c>
      <c r="Y31" s="19">
        <f>IF(M28="","",IF(M28&gt;O28,1,0))</f>
        <v>0</v>
      </c>
      <c r="Z31" s="19">
        <f>IF(P30="","",IF(R30&gt;P30,1,0))</f>
        <v>0</v>
      </c>
      <c r="AA31" s="14"/>
      <c r="AB31" s="20">
        <f>M26+M28+R30</f>
        <v>13</v>
      </c>
      <c r="AC31" s="142"/>
    </row>
    <row r="32" spans="1:29" s="37" customFormat="1" ht="18.75" customHeight="1" x14ac:dyDescent="0.15">
      <c r="A32" s="36"/>
      <c r="B32" s="139">
        <v>4</v>
      </c>
      <c r="C32" s="30" t="s">
        <v>98</v>
      </c>
      <c r="D32" s="23" t="s">
        <v>14</v>
      </c>
      <c r="E32" s="24" t="s">
        <v>49</v>
      </c>
      <c r="F32" s="25" t="s">
        <v>13</v>
      </c>
      <c r="G32" s="137">
        <f>IF(R26="","",R26)</f>
        <v>0</v>
      </c>
      <c r="H32" s="135"/>
      <c r="I32" s="143">
        <f>IF(P26="","",P26)</f>
        <v>6</v>
      </c>
      <c r="J32" s="131">
        <f>IF(R28="","",R28)</f>
        <v>3</v>
      </c>
      <c r="K32" s="129"/>
      <c r="L32" s="145">
        <f>IF(P28="","",P28)</f>
        <v>6</v>
      </c>
      <c r="M32" s="131">
        <f>IF(R30="","",R30)</f>
        <v>4</v>
      </c>
      <c r="N32" s="129"/>
      <c r="O32" s="147">
        <f>IF(P30="","",P30)</f>
        <v>6</v>
      </c>
      <c r="P32" s="149"/>
      <c r="Q32" s="150"/>
      <c r="R32" s="151"/>
      <c r="S32" s="131">
        <f t="shared" ref="S32" si="16">IF(C32="","",SUM(X32:Z32))</f>
        <v>0</v>
      </c>
      <c r="T32" s="129"/>
      <c r="U32" s="145">
        <f t="shared" ref="U32" si="17">IF(C32="","",SUM(X33:Z33))</f>
        <v>3</v>
      </c>
      <c r="V32" s="155">
        <v>4</v>
      </c>
      <c r="W32" s="14"/>
      <c r="X32" s="15">
        <f>IF(P26="","",IF(R26&gt;P26,1,0))</f>
        <v>0</v>
      </c>
      <c r="Y32" s="15">
        <f>IF(P28="","",IF(R28&gt;P28,1,0))</f>
        <v>0</v>
      </c>
      <c r="Z32" s="15">
        <f>IF(P30="","",IF(R30&gt;P30,1,0))</f>
        <v>0</v>
      </c>
      <c r="AA32" s="14"/>
      <c r="AB32" s="16">
        <f>R26+R28+R30</f>
        <v>7</v>
      </c>
      <c r="AC32" s="141">
        <f>AB32-AB33</f>
        <v>-11</v>
      </c>
    </row>
    <row r="33" spans="1:30" s="37" customFormat="1" ht="18.75" customHeight="1" x14ac:dyDescent="0.15">
      <c r="A33" s="36"/>
      <c r="B33" s="140"/>
      <c r="C33" s="31" t="s">
        <v>99</v>
      </c>
      <c r="D33" s="27" t="s">
        <v>14</v>
      </c>
      <c r="E33" s="28" t="s">
        <v>53</v>
      </c>
      <c r="F33" s="29" t="s">
        <v>13</v>
      </c>
      <c r="G33" s="138"/>
      <c r="H33" s="136"/>
      <c r="I33" s="144"/>
      <c r="J33" s="132"/>
      <c r="K33" s="130"/>
      <c r="L33" s="146"/>
      <c r="M33" s="132"/>
      <c r="N33" s="130"/>
      <c r="O33" s="148"/>
      <c r="P33" s="152"/>
      <c r="Q33" s="153"/>
      <c r="R33" s="154"/>
      <c r="S33" s="132"/>
      <c r="T33" s="130"/>
      <c r="U33" s="146"/>
      <c r="V33" s="156"/>
      <c r="W33" s="14"/>
      <c r="X33" s="19">
        <f>IF(P26="","",IF(P26&gt;R26,1,0))</f>
        <v>1</v>
      </c>
      <c r="Y33" s="19">
        <f>IF(P28="","",IF(P28&gt;R28,1,0))</f>
        <v>1</v>
      </c>
      <c r="Z33" s="19">
        <f>IF(P30="","",IF(P30&gt;R30,1,0))</f>
        <v>1</v>
      </c>
      <c r="AA33" s="14"/>
      <c r="AB33" s="20">
        <f>P26+P28+P30</f>
        <v>18</v>
      </c>
      <c r="AC33" s="142"/>
    </row>
    <row r="34" spans="1:30" s="37" customFormat="1" ht="31.5" customHeight="1" x14ac:dyDescent="0.2">
      <c r="A34" s="36"/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4"/>
      <c r="AA34" s="14"/>
      <c r="AB34" s="14"/>
      <c r="AC34" s="14"/>
    </row>
    <row r="35" spans="1:30" s="37" customFormat="1" ht="18.75" customHeight="1" x14ac:dyDescent="0.15">
      <c r="A35" s="36">
        <v>4</v>
      </c>
      <c r="B35" s="169" t="s">
        <v>55</v>
      </c>
      <c r="C35" s="170"/>
      <c r="D35" s="170"/>
      <c r="E35" s="170"/>
      <c r="F35" s="171"/>
      <c r="G35" s="175" t="str">
        <f>IF(C37="","",LEFT(C37,FIND("　",C37,1)-1))</f>
        <v>国田</v>
      </c>
      <c r="H35" s="176"/>
      <c r="I35" s="177"/>
      <c r="J35" s="175" t="str">
        <f>IF(C39="","",LEFT(C39,FIND("　",C39)-1))</f>
        <v>山本</v>
      </c>
      <c r="K35" s="176"/>
      <c r="L35" s="176"/>
      <c r="M35" s="175" t="str">
        <f>IF(C41="","",LEFT(C41,FIND("　",C41)-1))</f>
        <v>盛重</v>
      </c>
      <c r="N35" s="176"/>
      <c r="O35" s="176"/>
      <c r="P35" s="175" t="str">
        <f>IF(C43="","",LEFT(C43,FIND("　",C43)-1))</f>
        <v>星田</v>
      </c>
      <c r="Q35" s="176"/>
      <c r="R35" s="177"/>
      <c r="S35" s="178" t="s">
        <v>38</v>
      </c>
      <c r="T35" s="179"/>
      <c r="U35" s="179"/>
      <c r="V35" s="182" t="s">
        <v>16</v>
      </c>
      <c r="W35" s="14"/>
      <c r="X35" s="15" t="s">
        <v>39</v>
      </c>
      <c r="Y35" s="15" t="s">
        <v>39</v>
      </c>
      <c r="Z35" s="15" t="s">
        <v>39</v>
      </c>
      <c r="AA35" s="14"/>
      <c r="AB35" s="16" t="s">
        <v>41</v>
      </c>
      <c r="AC35" s="184" t="s">
        <v>43</v>
      </c>
    </row>
    <row r="36" spans="1:30" s="37" customFormat="1" ht="18.75" customHeight="1" x14ac:dyDescent="0.15">
      <c r="A36" s="36"/>
      <c r="B36" s="172"/>
      <c r="C36" s="173"/>
      <c r="D36" s="173"/>
      <c r="E36" s="173"/>
      <c r="F36" s="174"/>
      <c r="G36" s="186" t="str">
        <f>IF(C38="","",LEFT(C38,FIND("　",C38,1)-1))</f>
        <v>山根</v>
      </c>
      <c r="H36" s="187"/>
      <c r="I36" s="188"/>
      <c r="J36" s="186" t="str">
        <f>IF(C40="","",LEFT(C40,FIND("　",C40)-1))</f>
        <v>高橋</v>
      </c>
      <c r="K36" s="187"/>
      <c r="L36" s="187"/>
      <c r="M36" s="186" t="str">
        <f>IF(C42="","",LEFT(C42,FIND("　",C42)-1))</f>
        <v>藤井</v>
      </c>
      <c r="N36" s="187"/>
      <c r="O36" s="187"/>
      <c r="P36" s="186" t="str">
        <f>IF(C44="","",LEFT(C44,FIND("　",C44)-1))</f>
        <v>澤野</v>
      </c>
      <c r="Q36" s="187"/>
      <c r="R36" s="188"/>
      <c r="S36" s="180"/>
      <c r="T36" s="181"/>
      <c r="U36" s="181"/>
      <c r="V36" s="183"/>
      <c r="W36" s="14"/>
      <c r="X36" s="19" t="s">
        <v>40</v>
      </c>
      <c r="Y36" s="19" t="s">
        <v>40</v>
      </c>
      <c r="Z36" s="19" t="s">
        <v>40</v>
      </c>
      <c r="AA36" s="14"/>
      <c r="AB36" s="20" t="s">
        <v>42</v>
      </c>
      <c r="AC36" s="185"/>
    </row>
    <row r="37" spans="1:30" s="37" customFormat="1" ht="18.75" customHeight="1" x14ac:dyDescent="0.15">
      <c r="A37" s="36"/>
      <c r="B37" s="139">
        <v>1</v>
      </c>
      <c r="C37" s="22" t="s">
        <v>100</v>
      </c>
      <c r="D37" s="23" t="s">
        <v>14</v>
      </c>
      <c r="E37" s="24" t="s">
        <v>51</v>
      </c>
      <c r="F37" s="25" t="s">
        <v>13</v>
      </c>
      <c r="G37" s="149"/>
      <c r="H37" s="150"/>
      <c r="I37" s="150"/>
      <c r="J37" s="161">
        <v>6</v>
      </c>
      <c r="K37" s="163"/>
      <c r="L37" s="167">
        <v>3</v>
      </c>
      <c r="M37" s="161">
        <v>6</v>
      </c>
      <c r="N37" s="163"/>
      <c r="O37" s="167">
        <v>1</v>
      </c>
      <c r="P37" s="161">
        <v>5</v>
      </c>
      <c r="Q37" s="163"/>
      <c r="R37" s="165">
        <v>6</v>
      </c>
      <c r="S37" s="131">
        <f>IF(C37="","",SUM(X37:Z37))</f>
        <v>2</v>
      </c>
      <c r="T37" s="129"/>
      <c r="U37" s="145">
        <f>IF(C37="","",SUM(X38:Z38))</f>
        <v>1</v>
      </c>
      <c r="V37" s="155">
        <v>1</v>
      </c>
      <c r="W37" s="14"/>
      <c r="X37" s="15">
        <f>IF(J37="","",IF(J37&gt;L37,1,0))</f>
        <v>1</v>
      </c>
      <c r="Y37" s="15">
        <f>IF(M37="","",IF(M37&gt;O37,1,0))</f>
        <v>1</v>
      </c>
      <c r="Z37" s="15">
        <f>IF(P37="","",IF(P37&gt;R37,1,0))</f>
        <v>0</v>
      </c>
      <c r="AA37" s="14"/>
      <c r="AB37" s="16">
        <f>J37+M37+P37</f>
        <v>17</v>
      </c>
      <c r="AC37" s="141">
        <f>AB37-AB38</f>
        <v>7</v>
      </c>
    </row>
    <row r="38" spans="1:30" s="37" customFormat="1" ht="18.75" customHeight="1" x14ac:dyDescent="0.15">
      <c r="A38" s="36"/>
      <c r="B38" s="140"/>
      <c r="C38" s="26" t="s">
        <v>101</v>
      </c>
      <c r="D38" s="27" t="s">
        <v>14</v>
      </c>
      <c r="E38" s="28" t="s">
        <v>51</v>
      </c>
      <c r="F38" s="29" t="s">
        <v>13</v>
      </c>
      <c r="G38" s="152"/>
      <c r="H38" s="153"/>
      <c r="I38" s="153"/>
      <c r="J38" s="162"/>
      <c r="K38" s="164"/>
      <c r="L38" s="168"/>
      <c r="M38" s="162"/>
      <c r="N38" s="164"/>
      <c r="O38" s="168"/>
      <c r="P38" s="162"/>
      <c r="Q38" s="164"/>
      <c r="R38" s="166"/>
      <c r="S38" s="132"/>
      <c r="T38" s="130"/>
      <c r="U38" s="146"/>
      <c r="V38" s="156"/>
      <c r="W38" s="14"/>
      <c r="X38" s="19">
        <f>IF(J37="","",IF(J37&lt;L37,1,0))</f>
        <v>0</v>
      </c>
      <c r="Y38" s="19">
        <f>IF(M37="","",IF(M37&lt;O37,1,0))</f>
        <v>0</v>
      </c>
      <c r="Z38" s="19">
        <f>IF(P37="","",IF(P37&lt;R37,1,0))</f>
        <v>1</v>
      </c>
      <c r="AA38" s="14"/>
      <c r="AB38" s="20">
        <f>L37+O37+R37</f>
        <v>10</v>
      </c>
      <c r="AC38" s="142"/>
      <c r="AD38" s="37">
        <v>0.629</v>
      </c>
    </row>
    <row r="39" spans="1:30" s="37" customFormat="1" ht="18.75" customHeight="1" x14ac:dyDescent="0.15">
      <c r="A39" s="36"/>
      <c r="B39" s="139">
        <v>2</v>
      </c>
      <c r="C39" s="30" t="s">
        <v>102</v>
      </c>
      <c r="D39" s="23" t="s">
        <v>14</v>
      </c>
      <c r="E39" s="24" t="s">
        <v>49</v>
      </c>
      <c r="F39" s="25" t="s">
        <v>13</v>
      </c>
      <c r="G39" s="137">
        <f>IF(L37="","",L37)</f>
        <v>3</v>
      </c>
      <c r="H39" s="135"/>
      <c r="I39" s="143">
        <f>IF(J37="","",J37)</f>
        <v>6</v>
      </c>
      <c r="J39" s="149"/>
      <c r="K39" s="150"/>
      <c r="L39" s="150"/>
      <c r="M39" s="161">
        <v>4</v>
      </c>
      <c r="N39" s="163"/>
      <c r="O39" s="167">
        <v>6</v>
      </c>
      <c r="P39" s="161">
        <v>5</v>
      </c>
      <c r="Q39" s="163"/>
      <c r="R39" s="165">
        <v>6</v>
      </c>
      <c r="S39" s="131">
        <f t="shared" ref="S39" si="18">IF(C39="","",SUM(X39:Z39))</f>
        <v>0</v>
      </c>
      <c r="T39" s="129"/>
      <c r="U39" s="145">
        <f t="shared" ref="U39" si="19">IF(C39="","",SUM(X40:Z40))</f>
        <v>3</v>
      </c>
      <c r="V39" s="155">
        <v>4</v>
      </c>
      <c r="W39" s="14"/>
      <c r="X39" s="15">
        <f>IF(J37="","",IF(L37&gt;J37,1,0))</f>
        <v>0</v>
      </c>
      <c r="Y39" s="15">
        <f>IF(M39="","",IF(M39&gt;O39,1,0))</f>
        <v>0</v>
      </c>
      <c r="Z39" s="15">
        <f>IF(P39="","",IF(P39&gt;R39,1,0))</f>
        <v>0</v>
      </c>
      <c r="AA39" s="14"/>
      <c r="AB39" s="16">
        <f>L37+M39+P39</f>
        <v>12</v>
      </c>
      <c r="AC39" s="141">
        <f>AB39-AB40</f>
        <v>-6</v>
      </c>
    </row>
    <row r="40" spans="1:30" s="37" customFormat="1" ht="18.75" customHeight="1" x14ac:dyDescent="0.15">
      <c r="A40" s="36"/>
      <c r="B40" s="140"/>
      <c r="C40" s="31" t="s">
        <v>103</v>
      </c>
      <c r="D40" s="27" t="s">
        <v>14</v>
      </c>
      <c r="E40" s="28" t="s">
        <v>49</v>
      </c>
      <c r="F40" s="29" t="s">
        <v>13</v>
      </c>
      <c r="G40" s="138"/>
      <c r="H40" s="136"/>
      <c r="I40" s="144"/>
      <c r="J40" s="152"/>
      <c r="K40" s="153"/>
      <c r="L40" s="153"/>
      <c r="M40" s="162"/>
      <c r="N40" s="164"/>
      <c r="O40" s="168"/>
      <c r="P40" s="162"/>
      <c r="Q40" s="164"/>
      <c r="R40" s="166"/>
      <c r="S40" s="132"/>
      <c r="T40" s="130"/>
      <c r="U40" s="146"/>
      <c r="V40" s="156"/>
      <c r="W40" s="14"/>
      <c r="X40" s="19">
        <f>IF(J37="","",IF(J37&gt;L37,1,0))</f>
        <v>1</v>
      </c>
      <c r="Y40" s="19">
        <f>IF(M39="","",IF(O39&gt;M39,1,0))</f>
        <v>1</v>
      </c>
      <c r="Z40" s="19">
        <f>IF(P39="","",IF(R39&gt;P39,1,0))</f>
        <v>1</v>
      </c>
      <c r="AA40" s="14"/>
      <c r="AB40" s="20">
        <f>J37+O39+R39</f>
        <v>18</v>
      </c>
      <c r="AC40" s="142"/>
    </row>
    <row r="41" spans="1:30" s="37" customFormat="1" ht="18.75" customHeight="1" x14ac:dyDescent="0.15">
      <c r="A41" s="36"/>
      <c r="B41" s="139">
        <v>3</v>
      </c>
      <c r="C41" s="32" t="s">
        <v>104</v>
      </c>
      <c r="D41" s="33" t="s">
        <v>14</v>
      </c>
      <c r="E41" s="34" t="s">
        <v>49</v>
      </c>
      <c r="F41" s="35" t="s">
        <v>13</v>
      </c>
      <c r="G41" s="137">
        <f>IF(O37="","",O37)</f>
        <v>1</v>
      </c>
      <c r="H41" s="135"/>
      <c r="I41" s="133">
        <f>IF(M37="","",M37)</f>
        <v>6</v>
      </c>
      <c r="J41" s="157">
        <f>IF(O39="","",O39)</f>
        <v>6</v>
      </c>
      <c r="K41" s="129"/>
      <c r="L41" s="159">
        <f>IF(M39="","",M39)</f>
        <v>4</v>
      </c>
      <c r="M41" s="149"/>
      <c r="N41" s="150"/>
      <c r="O41" s="151"/>
      <c r="P41" s="161">
        <v>6</v>
      </c>
      <c r="Q41" s="163"/>
      <c r="R41" s="165">
        <v>3</v>
      </c>
      <c r="S41" s="131">
        <f t="shared" ref="S41" si="20">IF(C41="","",SUM(X41:Z41))</f>
        <v>2</v>
      </c>
      <c r="T41" s="129"/>
      <c r="U41" s="145">
        <f t="shared" ref="U41" si="21">IF(C41="","",SUM(X42:Z42))</f>
        <v>1</v>
      </c>
      <c r="V41" s="155">
        <v>2</v>
      </c>
      <c r="W41" s="14"/>
      <c r="X41" s="15">
        <f>IF(M37="","",IF(O37&gt;M37,1,0))</f>
        <v>0</v>
      </c>
      <c r="Y41" s="15">
        <f>IF(M39="","",IF(O39&gt;M39,1,0))</f>
        <v>1</v>
      </c>
      <c r="Z41" s="15">
        <f>IF(P41="","",IF(P41&gt;R41,1,0))</f>
        <v>1</v>
      </c>
      <c r="AA41" s="14"/>
      <c r="AB41" s="16">
        <f>O37+O39+P41</f>
        <v>13</v>
      </c>
      <c r="AC41" s="141">
        <f>AB41-AB42</f>
        <v>0</v>
      </c>
    </row>
    <row r="42" spans="1:30" s="37" customFormat="1" ht="18.75" customHeight="1" x14ac:dyDescent="0.15">
      <c r="A42" s="36"/>
      <c r="B42" s="140"/>
      <c r="C42" s="32" t="s">
        <v>105</v>
      </c>
      <c r="D42" s="33" t="s">
        <v>14</v>
      </c>
      <c r="E42" s="34" t="s">
        <v>49</v>
      </c>
      <c r="F42" s="35" t="s">
        <v>13</v>
      </c>
      <c r="G42" s="138"/>
      <c r="H42" s="136"/>
      <c r="I42" s="134"/>
      <c r="J42" s="158"/>
      <c r="K42" s="130"/>
      <c r="L42" s="160"/>
      <c r="M42" s="152"/>
      <c r="N42" s="153"/>
      <c r="O42" s="154"/>
      <c r="P42" s="162"/>
      <c r="Q42" s="164"/>
      <c r="R42" s="166"/>
      <c r="S42" s="132"/>
      <c r="T42" s="130"/>
      <c r="U42" s="146"/>
      <c r="V42" s="156"/>
      <c r="W42" s="14"/>
      <c r="X42" s="19">
        <f>IF(M37="","",IF(M37&gt;O37,1,0))</f>
        <v>1</v>
      </c>
      <c r="Y42" s="19">
        <f>IF(M39="","",IF(M39&gt;O39,1,0))</f>
        <v>0</v>
      </c>
      <c r="Z42" s="19">
        <f>IF(P41="","",IF(R41&gt;P41,1,0))</f>
        <v>0</v>
      </c>
      <c r="AA42" s="14"/>
      <c r="AB42" s="20">
        <f>M37+M39+R41</f>
        <v>13</v>
      </c>
      <c r="AC42" s="142"/>
      <c r="AD42" s="37">
        <v>0.5</v>
      </c>
    </row>
    <row r="43" spans="1:30" s="37" customFormat="1" ht="18.75" customHeight="1" x14ac:dyDescent="0.15">
      <c r="A43" s="36"/>
      <c r="B43" s="139">
        <v>4</v>
      </c>
      <c r="C43" s="30" t="s">
        <v>106</v>
      </c>
      <c r="D43" s="23" t="s">
        <v>14</v>
      </c>
      <c r="E43" s="24" t="s">
        <v>50</v>
      </c>
      <c r="F43" s="25" t="s">
        <v>13</v>
      </c>
      <c r="G43" s="137">
        <f>IF(R37="","",R37)</f>
        <v>6</v>
      </c>
      <c r="H43" s="135"/>
      <c r="I43" s="143">
        <f>IF(P37="","",P37)</f>
        <v>5</v>
      </c>
      <c r="J43" s="131">
        <f>IF(R39="","",R39)</f>
        <v>6</v>
      </c>
      <c r="K43" s="129"/>
      <c r="L43" s="145">
        <f>IF(P39="","",P39)</f>
        <v>5</v>
      </c>
      <c r="M43" s="131">
        <f>IF(R41="","",R41)</f>
        <v>3</v>
      </c>
      <c r="N43" s="129"/>
      <c r="O43" s="147">
        <f>IF(P41="","",P41)</f>
        <v>6</v>
      </c>
      <c r="P43" s="149"/>
      <c r="Q43" s="150"/>
      <c r="R43" s="151"/>
      <c r="S43" s="131">
        <f t="shared" ref="S43" si="22">IF(C43="","",SUM(X43:Z43))</f>
        <v>2</v>
      </c>
      <c r="T43" s="129"/>
      <c r="U43" s="145">
        <f t="shared" ref="U43" si="23">IF(C43="","",SUM(X44:Z44))</f>
        <v>1</v>
      </c>
      <c r="V43" s="155">
        <v>3</v>
      </c>
      <c r="W43" s="14"/>
      <c r="X43" s="15">
        <f>IF(P37="","",IF(R37&gt;P37,1,0))</f>
        <v>1</v>
      </c>
      <c r="Y43" s="15">
        <f>IF(P39="","",IF(R39&gt;P39,1,0))</f>
        <v>1</v>
      </c>
      <c r="Z43" s="15">
        <f>IF(P41="","",IF(R41&gt;P41,1,0))</f>
        <v>0</v>
      </c>
      <c r="AA43" s="14"/>
      <c r="AB43" s="16">
        <f>R37+R39+R41</f>
        <v>15</v>
      </c>
      <c r="AC43" s="141">
        <f>AB43-AB44</f>
        <v>-1</v>
      </c>
    </row>
    <row r="44" spans="1:30" s="37" customFormat="1" ht="18.75" customHeight="1" x14ac:dyDescent="0.15">
      <c r="A44" s="36"/>
      <c r="B44" s="140"/>
      <c r="C44" s="31" t="s">
        <v>107</v>
      </c>
      <c r="D44" s="27" t="s">
        <v>14</v>
      </c>
      <c r="E44" s="28" t="s">
        <v>50</v>
      </c>
      <c r="F44" s="29" t="s">
        <v>13</v>
      </c>
      <c r="G44" s="138"/>
      <c r="H44" s="136"/>
      <c r="I44" s="144"/>
      <c r="J44" s="132"/>
      <c r="K44" s="130"/>
      <c r="L44" s="146"/>
      <c r="M44" s="132"/>
      <c r="N44" s="130"/>
      <c r="O44" s="148"/>
      <c r="P44" s="152"/>
      <c r="Q44" s="153"/>
      <c r="R44" s="154"/>
      <c r="S44" s="132"/>
      <c r="T44" s="130"/>
      <c r="U44" s="146"/>
      <c r="V44" s="156"/>
      <c r="W44" s="14"/>
      <c r="X44" s="19">
        <f>IF(P37="","",IF(P37&gt;R37,1,0))</f>
        <v>0</v>
      </c>
      <c r="Y44" s="19">
        <f>IF(P39="","",IF(P39&gt;R39,1,0))</f>
        <v>0</v>
      </c>
      <c r="Z44" s="19">
        <f>IF(P41="","",IF(P41&gt;R41,1,0))</f>
        <v>1</v>
      </c>
      <c r="AA44" s="14"/>
      <c r="AB44" s="20">
        <f>P37+P39+P41</f>
        <v>16</v>
      </c>
      <c r="AC44" s="142"/>
      <c r="AD44" s="37">
        <v>0.48299999999999998</v>
      </c>
    </row>
    <row r="45" spans="1:30" s="37" customFormat="1" ht="31.5" customHeight="1" x14ac:dyDescent="0.2">
      <c r="A45" s="36"/>
      <c r="B45" s="11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4"/>
      <c r="AA45" s="14"/>
      <c r="AB45" s="14"/>
      <c r="AC45" s="14"/>
    </row>
    <row r="46" spans="1:30" s="37" customFormat="1" ht="18.75" customHeight="1" x14ac:dyDescent="0.15">
      <c r="A46" s="36">
        <v>5</v>
      </c>
      <c r="B46" s="169" t="s">
        <v>56</v>
      </c>
      <c r="C46" s="170"/>
      <c r="D46" s="170"/>
      <c r="E46" s="170"/>
      <c r="F46" s="171"/>
      <c r="G46" s="175" t="str">
        <f>IF(C48="","",LEFT(C48,FIND("　",C48,1)-1))</f>
        <v>榊田</v>
      </c>
      <c r="H46" s="176"/>
      <c r="I46" s="177"/>
      <c r="J46" s="175" t="str">
        <f>IF(C50="","",LEFT(C50,FIND("　",C50)-1))</f>
        <v>大田</v>
      </c>
      <c r="K46" s="176"/>
      <c r="L46" s="176"/>
      <c r="M46" s="175" t="str">
        <f>IF(C52="","",LEFT(C52,FIND("　",C52)-1))</f>
        <v>石丸</v>
      </c>
      <c r="N46" s="176"/>
      <c r="O46" s="176"/>
      <c r="P46" s="175" t="str">
        <f>IF(C54="","",LEFT(C54,FIND("　",C54)-1))</f>
        <v>南</v>
      </c>
      <c r="Q46" s="176"/>
      <c r="R46" s="177"/>
      <c r="S46" s="178" t="s">
        <v>38</v>
      </c>
      <c r="T46" s="179"/>
      <c r="U46" s="179"/>
      <c r="V46" s="182" t="s">
        <v>16</v>
      </c>
      <c r="W46" s="14"/>
      <c r="X46" s="15" t="s">
        <v>39</v>
      </c>
      <c r="Y46" s="15" t="s">
        <v>39</v>
      </c>
      <c r="Z46" s="15" t="s">
        <v>39</v>
      </c>
      <c r="AA46" s="14"/>
      <c r="AB46" s="16" t="s">
        <v>41</v>
      </c>
      <c r="AC46" s="184" t="s">
        <v>43</v>
      </c>
    </row>
    <row r="47" spans="1:30" s="37" customFormat="1" ht="18.75" customHeight="1" x14ac:dyDescent="0.15">
      <c r="A47" s="36"/>
      <c r="B47" s="172"/>
      <c r="C47" s="173"/>
      <c r="D47" s="173"/>
      <c r="E47" s="173"/>
      <c r="F47" s="174"/>
      <c r="G47" s="186" t="str">
        <f>IF(C49="","",LEFT(C49,FIND("　",C49,1)-1))</f>
        <v>濱崎</v>
      </c>
      <c r="H47" s="187"/>
      <c r="I47" s="188"/>
      <c r="J47" s="186" t="str">
        <f>IF(C51="","",LEFT(C51,FIND("　",C51)-1))</f>
        <v>岩本</v>
      </c>
      <c r="K47" s="187"/>
      <c r="L47" s="187"/>
      <c r="M47" s="186" t="str">
        <f>IF(C53="","",LEFT(C53,FIND("　",C53)-1))</f>
        <v>山本</v>
      </c>
      <c r="N47" s="187"/>
      <c r="O47" s="187"/>
      <c r="P47" s="186" t="str">
        <f>IF(C55="","",LEFT(C55,FIND("　",C55)-1))</f>
        <v>中村</v>
      </c>
      <c r="Q47" s="187"/>
      <c r="R47" s="188"/>
      <c r="S47" s="180"/>
      <c r="T47" s="181"/>
      <c r="U47" s="181"/>
      <c r="V47" s="183"/>
      <c r="W47" s="14"/>
      <c r="X47" s="19" t="s">
        <v>40</v>
      </c>
      <c r="Y47" s="19" t="s">
        <v>40</v>
      </c>
      <c r="Z47" s="19" t="s">
        <v>40</v>
      </c>
      <c r="AA47" s="14"/>
      <c r="AB47" s="20" t="s">
        <v>42</v>
      </c>
      <c r="AC47" s="185"/>
    </row>
    <row r="48" spans="1:30" s="37" customFormat="1" ht="18.75" customHeight="1" x14ac:dyDescent="0.15">
      <c r="A48" s="36"/>
      <c r="B48" s="139">
        <v>1</v>
      </c>
      <c r="C48" s="22" t="s">
        <v>122</v>
      </c>
      <c r="D48" s="23" t="s">
        <v>14</v>
      </c>
      <c r="E48" s="24" t="s">
        <v>49</v>
      </c>
      <c r="F48" s="25" t="s">
        <v>13</v>
      </c>
      <c r="G48" s="149"/>
      <c r="H48" s="150"/>
      <c r="I48" s="150"/>
      <c r="J48" s="161">
        <v>6</v>
      </c>
      <c r="K48" s="163"/>
      <c r="L48" s="167">
        <v>1</v>
      </c>
      <c r="M48" s="161">
        <v>6</v>
      </c>
      <c r="N48" s="163"/>
      <c r="O48" s="167">
        <v>0</v>
      </c>
      <c r="P48" s="161">
        <v>6</v>
      </c>
      <c r="Q48" s="163"/>
      <c r="R48" s="165">
        <v>0</v>
      </c>
      <c r="S48" s="131">
        <f>IF(C48="","",SUM(X48:Z48))</f>
        <v>3</v>
      </c>
      <c r="T48" s="129"/>
      <c r="U48" s="145">
        <f>IF(C48="","",SUM(X49:Z49))</f>
        <v>0</v>
      </c>
      <c r="V48" s="155">
        <v>1</v>
      </c>
      <c r="W48" s="14"/>
      <c r="X48" s="15">
        <f>IF(J48="","",IF(J48&gt;L48,1,0))</f>
        <v>1</v>
      </c>
      <c r="Y48" s="15">
        <f>IF(M48="","",IF(M48&gt;O48,1,0))</f>
        <v>1</v>
      </c>
      <c r="Z48" s="15">
        <f>IF(P48="","",IF(P48&gt;R48,1,0))</f>
        <v>1</v>
      </c>
      <c r="AA48" s="14"/>
      <c r="AB48" s="16">
        <f>J48+M48+P48</f>
        <v>18</v>
      </c>
      <c r="AC48" s="141">
        <f>AB48-AB49</f>
        <v>17</v>
      </c>
    </row>
    <row r="49" spans="1:30" s="37" customFormat="1" ht="18.75" customHeight="1" x14ac:dyDescent="0.15">
      <c r="A49" s="36"/>
      <c r="B49" s="140"/>
      <c r="C49" s="26" t="s">
        <v>123</v>
      </c>
      <c r="D49" s="27" t="s">
        <v>14</v>
      </c>
      <c r="E49" s="28" t="s">
        <v>49</v>
      </c>
      <c r="F49" s="29" t="s">
        <v>13</v>
      </c>
      <c r="G49" s="152"/>
      <c r="H49" s="153"/>
      <c r="I49" s="153"/>
      <c r="J49" s="162"/>
      <c r="K49" s="164"/>
      <c r="L49" s="168"/>
      <c r="M49" s="162"/>
      <c r="N49" s="164"/>
      <c r="O49" s="168"/>
      <c r="P49" s="162"/>
      <c r="Q49" s="164"/>
      <c r="R49" s="166"/>
      <c r="S49" s="132"/>
      <c r="T49" s="130"/>
      <c r="U49" s="146"/>
      <c r="V49" s="156"/>
      <c r="W49" s="14"/>
      <c r="X49" s="19">
        <f>IF(J48="","",IF(J48&lt;L48,1,0))</f>
        <v>0</v>
      </c>
      <c r="Y49" s="19">
        <f>IF(M48="","",IF(M48&lt;O48,1,0))</f>
        <v>0</v>
      </c>
      <c r="Z49" s="19">
        <f>IF(P48="","",IF(P48&lt;R48,1,0))</f>
        <v>0</v>
      </c>
      <c r="AA49" s="14"/>
      <c r="AB49" s="20">
        <f>L48+O48+R48</f>
        <v>1</v>
      </c>
      <c r="AC49" s="142"/>
    </row>
    <row r="50" spans="1:30" s="37" customFormat="1" ht="18.75" customHeight="1" x14ac:dyDescent="0.15">
      <c r="A50" s="36"/>
      <c r="B50" s="139">
        <v>2</v>
      </c>
      <c r="C50" s="30" t="s">
        <v>108</v>
      </c>
      <c r="D50" s="23" t="s">
        <v>14</v>
      </c>
      <c r="E50" s="24" t="s">
        <v>51</v>
      </c>
      <c r="F50" s="25" t="s">
        <v>13</v>
      </c>
      <c r="G50" s="137">
        <f>IF(L48="","",L48)</f>
        <v>1</v>
      </c>
      <c r="H50" s="135"/>
      <c r="I50" s="143">
        <f>IF(J48="","",J48)</f>
        <v>6</v>
      </c>
      <c r="J50" s="149"/>
      <c r="K50" s="150"/>
      <c r="L50" s="150"/>
      <c r="M50" s="161">
        <v>5</v>
      </c>
      <c r="N50" s="163"/>
      <c r="O50" s="167">
        <v>6</v>
      </c>
      <c r="P50" s="161">
        <v>6</v>
      </c>
      <c r="Q50" s="163"/>
      <c r="R50" s="165">
        <v>0</v>
      </c>
      <c r="S50" s="131">
        <f t="shared" ref="S50" si="24">IF(C50="","",SUM(X50:Z50))</f>
        <v>1</v>
      </c>
      <c r="T50" s="129"/>
      <c r="U50" s="145">
        <f t="shared" ref="U50" si="25">IF(C50="","",SUM(X51:Z51))</f>
        <v>2</v>
      </c>
      <c r="V50" s="155">
        <v>2</v>
      </c>
      <c r="W50" s="14"/>
      <c r="X50" s="15">
        <f>IF(J48="","",IF(L48&gt;J48,1,0))</f>
        <v>0</v>
      </c>
      <c r="Y50" s="15">
        <f>IF(M50="","",IF(M50&gt;O50,1,0))</f>
        <v>0</v>
      </c>
      <c r="Z50" s="15">
        <f>IF(P50="","",IF(P50&gt;R50,1,0))</f>
        <v>1</v>
      </c>
      <c r="AA50" s="14"/>
      <c r="AB50" s="16">
        <f>L48+M50+P50</f>
        <v>12</v>
      </c>
      <c r="AC50" s="141">
        <f>AB50-AB51</f>
        <v>0</v>
      </c>
    </row>
    <row r="51" spans="1:30" s="37" customFormat="1" ht="18.75" customHeight="1" x14ac:dyDescent="0.15">
      <c r="A51" s="36"/>
      <c r="B51" s="140"/>
      <c r="C51" s="31" t="s">
        <v>109</v>
      </c>
      <c r="D51" s="27" t="s">
        <v>14</v>
      </c>
      <c r="E51" s="28" t="s">
        <v>51</v>
      </c>
      <c r="F51" s="29" t="s">
        <v>13</v>
      </c>
      <c r="G51" s="138"/>
      <c r="H51" s="136"/>
      <c r="I51" s="144"/>
      <c r="J51" s="152"/>
      <c r="K51" s="153"/>
      <c r="L51" s="153"/>
      <c r="M51" s="162"/>
      <c r="N51" s="164"/>
      <c r="O51" s="168"/>
      <c r="P51" s="162"/>
      <c r="Q51" s="164"/>
      <c r="R51" s="166"/>
      <c r="S51" s="132"/>
      <c r="T51" s="130"/>
      <c r="U51" s="146"/>
      <c r="V51" s="156"/>
      <c r="W51" s="14"/>
      <c r="X51" s="19">
        <f>IF(J48="","",IF(J48&gt;L48,1,0))</f>
        <v>1</v>
      </c>
      <c r="Y51" s="19">
        <f>IF(M50="","",IF(O50&gt;M50,1,0))</f>
        <v>1</v>
      </c>
      <c r="Z51" s="19">
        <f>IF(P50="","",IF(R50&gt;P50,1,0))</f>
        <v>0</v>
      </c>
      <c r="AA51" s="14"/>
      <c r="AB51" s="20">
        <f>J48+O50+R50</f>
        <v>12</v>
      </c>
      <c r="AC51" s="142"/>
      <c r="AD51" s="37">
        <v>0.5</v>
      </c>
    </row>
    <row r="52" spans="1:30" s="37" customFormat="1" ht="18.75" customHeight="1" x14ac:dyDescent="0.15">
      <c r="A52" s="36"/>
      <c r="B52" s="139">
        <v>3</v>
      </c>
      <c r="C52" s="32" t="s">
        <v>110</v>
      </c>
      <c r="D52" s="33" t="s">
        <v>14</v>
      </c>
      <c r="E52" s="34" t="s">
        <v>200</v>
      </c>
      <c r="F52" s="35" t="s">
        <v>13</v>
      </c>
      <c r="G52" s="137">
        <f>IF(O48="","",O48)</f>
        <v>0</v>
      </c>
      <c r="H52" s="135"/>
      <c r="I52" s="133">
        <f>IF(M48="","",M48)</f>
        <v>6</v>
      </c>
      <c r="J52" s="157">
        <f>IF(O50="","",O50)</f>
        <v>6</v>
      </c>
      <c r="K52" s="129"/>
      <c r="L52" s="159">
        <f>IF(M50="","",M50)</f>
        <v>5</v>
      </c>
      <c r="M52" s="149"/>
      <c r="N52" s="150"/>
      <c r="O52" s="151"/>
      <c r="P52" s="161">
        <v>1</v>
      </c>
      <c r="Q52" s="163"/>
      <c r="R52" s="165">
        <v>6</v>
      </c>
      <c r="S52" s="131">
        <f t="shared" ref="S52" si="26">IF(C52="","",SUM(X52:Z52))</f>
        <v>1</v>
      </c>
      <c r="T52" s="129"/>
      <c r="U52" s="145">
        <f t="shared" ref="U52" si="27">IF(C52="","",SUM(X53:Z53))</f>
        <v>2</v>
      </c>
      <c r="V52" s="155">
        <v>4</v>
      </c>
      <c r="W52" s="14"/>
      <c r="X52" s="15">
        <f>IF(M48="","",IF(O48&gt;M48,1,0))</f>
        <v>0</v>
      </c>
      <c r="Y52" s="15">
        <f>IF(M50="","",IF(O50&gt;M50,1,0))</f>
        <v>1</v>
      </c>
      <c r="Z52" s="15">
        <f>IF(P52="","",IF(P52&gt;R52,1,0))</f>
        <v>0</v>
      </c>
      <c r="AA52" s="14"/>
      <c r="AB52" s="16">
        <f>O48+O50+P52</f>
        <v>7</v>
      </c>
      <c r="AC52" s="141">
        <f>AB52-AB53</f>
        <v>-10</v>
      </c>
    </row>
    <row r="53" spans="1:30" s="37" customFormat="1" ht="18.75" customHeight="1" x14ac:dyDescent="0.15">
      <c r="A53" s="36"/>
      <c r="B53" s="140"/>
      <c r="C53" s="32" t="s">
        <v>111</v>
      </c>
      <c r="D53" s="33" t="s">
        <v>14</v>
      </c>
      <c r="E53" s="34" t="s">
        <v>200</v>
      </c>
      <c r="F53" s="35" t="s">
        <v>13</v>
      </c>
      <c r="G53" s="138"/>
      <c r="H53" s="136"/>
      <c r="I53" s="134"/>
      <c r="J53" s="158"/>
      <c r="K53" s="130"/>
      <c r="L53" s="160"/>
      <c r="M53" s="152"/>
      <c r="N53" s="153"/>
      <c r="O53" s="154"/>
      <c r="P53" s="162"/>
      <c r="Q53" s="164"/>
      <c r="R53" s="166"/>
      <c r="S53" s="132"/>
      <c r="T53" s="130"/>
      <c r="U53" s="146"/>
      <c r="V53" s="156"/>
      <c r="W53" s="14"/>
      <c r="X53" s="19">
        <f>IF(M48="","",IF(M48&gt;O48,1,0))</f>
        <v>1</v>
      </c>
      <c r="Y53" s="19">
        <f>IF(M50="","",IF(M50&gt;O50,1,0))</f>
        <v>0</v>
      </c>
      <c r="Z53" s="19">
        <f>IF(P52="","",IF(R52&gt;P52,1,0))</f>
        <v>1</v>
      </c>
      <c r="AA53" s="14"/>
      <c r="AB53" s="20">
        <f>M48+M50+R52</f>
        <v>17</v>
      </c>
      <c r="AC53" s="142"/>
      <c r="AD53" s="37">
        <v>0.29099999999999998</v>
      </c>
    </row>
    <row r="54" spans="1:30" s="37" customFormat="1" ht="18.75" customHeight="1" x14ac:dyDescent="0.15">
      <c r="A54" s="36"/>
      <c r="B54" s="139">
        <v>4</v>
      </c>
      <c r="C54" s="30" t="s">
        <v>112</v>
      </c>
      <c r="D54" s="23" t="s">
        <v>14</v>
      </c>
      <c r="E54" s="24" t="s">
        <v>49</v>
      </c>
      <c r="F54" s="25" t="s">
        <v>13</v>
      </c>
      <c r="G54" s="137">
        <f>IF(R48="","",R48)</f>
        <v>0</v>
      </c>
      <c r="H54" s="135"/>
      <c r="I54" s="143">
        <f>IF(P48="","",P48)</f>
        <v>6</v>
      </c>
      <c r="J54" s="131">
        <f>IF(R50="","",R50)</f>
        <v>0</v>
      </c>
      <c r="K54" s="129"/>
      <c r="L54" s="145">
        <f>IF(P50="","",P50)</f>
        <v>6</v>
      </c>
      <c r="M54" s="131">
        <f>IF(R52="","",R52)</f>
        <v>6</v>
      </c>
      <c r="N54" s="129"/>
      <c r="O54" s="147">
        <f>IF(P52="","",P52)</f>
        <v>1</v>
      </c>
      <c r="P54" s="149"/>
      <c r="Q54" s="150"/>
      <c r="R54" s="151"/>
      <c r="S54" s="131">
        <f t="shared" ref="S54" si="28">IF(C54="","",SUM(X54:Z54))</f>
        <v>1</v>
      </c>
      <c r="T54" s="129"/>
      <c r="U54" s="145">
        <f t="shared" ref="U54" si="29">IF(C54="","",SUM(X55:Z55))</f>
        <v>2</v>
      </c>
      <c r="V54" s="155">
        <v>3</v>
      </c>
      <c r="W54" s="14"/>
      <c r="X54" s="15">
        <f>IF(P48="","",IF(R48&gt;P48,1,0))</f>
        <v>0</v>
      </c>
      <c r="Y54" s="15">
        <f>IF(P50="","",IF(R50&gt;P50,1,0))</f>
        <v>0</v>
      </c>
      <c r="Z54" s="15">
        <f>IF(P52="","",IF(R52&gt;P52,1,0))</f>
        <v>1</v>
      </c>
      <c r="AA54" s="14"/>
      <c r="AB54" s="16">
        <f>R48+R50+R52</f>
        <v>6</v>
      </c>
      <c r="AC54" s="141">
        <f>AB54-AB55</f>
        <v>-7</v>
      </c>
    </row>
    <row r="55" spans="1:30" s="37" customFormat="1" ht="18.75" customHeight="1" x14ac:dyDescent="0.15">
      <c r="A55" s="36"/>
      <c r="B55" s="140"/>
      <c r="C55" s="31" t="s">
        <v>113</v>
      </c>
      <c r="D55" s="27" t="s">
        <v>14</v>
      </c>
      <c r="E55" s="28" t="s">
        <v>49</v>
      </c>
      <c r="F55" s="29" t="s">
        <v>13</v>
      </c>
      <c r="G55" s="138"/>
      <c r="H55" s="136"/>
      <c r="I55" s="144"/>
      <c r="J55" s="132"/>
      <c r="K55" s="130"/>
      <c r="L55" s="146"/>
      <c r="M55" s="132"/>
      <c r="N55" s="130"/>
      <c r="O55" s="148"/>
      <c r="P55" s="152"/>
      <c r="Q55" s="153"/>
      <c r="R55" s="154"/>
      <c r="S55" s="132"/>
      <c r="T55" s="130"/>
      <c r="U55" s="146"/>
      <c r="V55" s="156"/>
      <c r="W55" s="14"/>
      <c r="X55" s="19">
        <f>IF(P48="","",IF(P48&gt;R48,1,0))</f>
        <v>1</v>
      </c>
      <c r="Y55" s="19">
        <f>IF(P50="","",IF(P50&gt;R50,1,0))</f>
        <v>1</v>
      </c>
      <c r="Z55" s="19">
        <f>IF(P52="","",IF(P52&gt;R52,1,0))</f>
        <v>0</v>
      </c>
      <c r="AA55" s="14"/>
      <c r="AB55" s="20">
        <f>P48+P50+P52</f>
        <v>13</v>
      </c>
      <c r="AC55" s="142"/>
      <c r="AD55" s="37">
        <v>0.315</v>
      </c>
    </row>
    <row r="56" spans="1:30" s="37" customFormat="1" ht="31.5" customHeight="1" x14ac:dyDescent="0.2">
      <c r="A56" s="36"/>
      <c r="B56" s="11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4"/>
      <c r="AA56" s="14"/>
      <c r="AB56" s="14"/>
      <c r="AC56" s="14"/>
    </row>
    <row r="57" spans="1:30" s="37" customFormat="1" ht="18.75" customHeight="1" x14ac:dyDescent="0.15">
      <c r="A57" s="36">
        <v>6</v>
      </c>
      <c r="B57" s="169" t="s">
        <v>57</v>
      </c>
      <c r="C57" s="170"/>
      <c r="D57" s="170"/>
      <c r="E57" s="170"/>
      <c r="F57" s="171"/>
      <c r="G57" s="175" t="str">
        <f>IF(C59="","",LEFT(C59,FIND("　",C59,1)-1))</f>
        <v>末富</v>
      </c>
      <c r="H57" s="176"/>
      <c r="I57" s="177"/>
      <c r="J57" s="175" t="str">
        <f>IF(C61="","",LEFT(C61,FIND("　",C61)-1))</f>
        <v>末武</v>
      </c>
      <c r="K57" s="176"/>
      <c r="L57" s="176"/>
      <c r="M57" s="175" t="str">
        <f>IF(C63="","",LEFT(C63,FIND("　",C63)-1))</f>
        <v>桑田</v>
      </c>
      <c r="N57" s="176"/>
      <c r="O57" s="176"/>
      <c r="P57" s="175" t="str">
        <f>IF(C65="","",LEFT(C65,FIND("　",C65)-1))</f>
        <v>磯野</v>
      </c>
      <c r="Q57" s="176"/>
      <c r="R57" s="177"/>
      <c r="S57" s="178" t="s">
        <v>38</v>
      </c>
      <c r="T57" s="179"/>
      <c r="U57" s="179"/>
      <c r="V57" s="182" t="s">
        <v>16</v>
      </c>
      <c r="W57" s="14"/>
      <c r="X57" s="15" t="s">
        <v>39</v>
      </c>
      <c r="Y57" s="15" t="s">
        <v>39</v>
      </c>
      <c r="Z57" s="15" t="s">
        <v>39</v>
      </c>
      <c r="AA57" s="14"/>
      <c r="AB57" s="16" t="s">
        <v>41</v>
      </c>
      <c r="AC57" s="184" t="s">
        <v>43</v>
      </c>
    </row>
    <row r="58" spans="1:30" s="37" customFormat="1" ht="18.75" customHeight="1" x14ac:dyDescent="0.15">
      <c r="A58" s="36"/>
      <c r="B58" s="172"/>
      <c r="C58" s="173"/>
      <c r="D58" s="173"/>
      <c r="E58" s="173"/>
      <c r="F58" s="174"/>
      <c r="G58" s="186" t="str">
        <f>IF(C60="","",LEFT(C60,FIND("　",C60,1)-1))</f>
        <v>福田</v>
      </c>
      <c r="H58" s="187"/>
      <c r="I58" s="188"/>
      <c r="J58" s="186" t="str">
        <f>IF(C62="","",LEFT(C62,FIND("　",C62)-1))</f>
        <v>豊田</v>
      </c>
      <c r="K58" s="187"/>
      <c r="L58" s="187"/>
      <c r="M58" s="186" t="str">
        <f>IF(C64="","",LEFT(C64,FIND("　",C64)-1))</f>
        <v>鬼村</v>
      </c>
      <c r="N58" s="187"/>
      <c r="O58" s="187"/>
      <c r="P58" s="186" t="str">
        <f>IF(C66="","",LEFT(C66,FIND("　",C66)-1))</f>
        <v>岡田</v>
      </c>
      <c r="Q58" s="187"/>
      <c r="R58" s="188"/>
      <c r="S58" s="180"/>
      <c r="T58" s="181"/>
      <c r="U58" s="181"/>
      <c r="V58" s="183"/>
      <c r="W58" s="14"/>
      <c r="X58" s="19" t="s">
        <v>40</v>
      </c>
      <c r="Y58" s="19" t="s">
        <v>40</v>
      </c>
      <c r="Z58" s="19" t="s">
        <v>40</v>
      </c>
      <c r="AA58" s="14"/>
      <c r="AB58" s="20" t="s">
        <v>42</v>
      </c>
      <c r="AC58" s="185"/>
    </row>
    <row r="59" spans="1:30" s="37" customFormat="1" ht="18.75" customHeight="1" x14ac:dyDescent="0.15">
      <c r="A59" s="36"/>
      <c r="B59" s="139">
        <v>1</v>
      </c>
      <c r="C59" s="22" t="s">
        <v>114</v>
      </c>
      <c r="D59" s="23" t="s">
        <v>14</v>
      </c>
      <c r="E59" s="24" t="s">
        <v>50</v>
      </c>
      <c r="F59" s="25" t="s">
        <v>13</v>
      </c>
      <c r="G59" s="149"/>
      <c r="H59" s="150"/>
      <c r="I59" s="150"/>
      <c r="J59" s="161">
        <v>6</v>
      </c>
      <c r="K59" s="163"/>
      <c r="L59" s="167">
        <v>4</v>
      </c>
      <c r="M59" s="161">
        <v>6</v>
      </c>
      <c r="N59" s="163"/>
      <c r="O59" s="167">
        <v>3</v>
      </c>
      <c r="P59" s="161">
        <v>6</v>
      </c>
      <c r="Q59" s="163"/>
      <c r="R59" s="165">
        <v>1</v>
      </c>
      <c r="S59" s="131">
        <f>IF(C59="","",SUM(X59:Z59))</f>
        <v>3</v>
      </c>
      <c r="T59" s="129"/>
      <c r="U59" s="145">
        <f>IF(C59="","",SUM(X60:Z60))</f>
        <v>0</v>
      </c>
      <c r="V59" s="155">
        <v>1</v>
      </c>
      <c r="W59" s="14"/>
      <c r="X59" s="15">
        <f>IF(J59="","",IF(J59&gt;L59,1,0))</f>
        <v>1</v>
      </c>
      <c r="Y59" s="15">
        <f>IF(M59="","",IF(M59&gt;O59,1,0))</f>
        <v>1</v>
      </c>
      <c r="Z59" s="15">
        <f>IF(P59="","",IF(P59&gt;R59,1,0))</f>
        <v>1</v>
      </c>
      <c r="AA59" s="14"/>
      <c r="AB59" s="16">
        <f>J59+M59+P59</f>
        <v>18</v>
      </c>
      <c r="AC59" s="141">
        <f>AB59-AB60</f>
        <v>10</v>
      </c>
    </row>
    <row r="60" spans="1:30" s="37" customFormat="1" ht="18.75" customHeight="1" x14ac:dyDescent="0.15">
      <c r="A60" s="36"/>
      <c r="B60" s="140"/>
      <c r="C60" s="26" t="s">
        <v>115</v>
      </c>
      <c r="D60" s="27" t="s">
        <v>14</v>
      </c>
      <c r="E60" s="28" t="s">
        <v>50</v>
      </c>
      <c r="F60" s="29" t="s">
        <v>13</v>
      </c>
      <c r="G60" s="152"/>
      <c r="H60" s="153"/>
      <c r="I60" s="153"/>
      <c r="J60" s="162"/>
      <c r="K60" s="164"/>
      <c r="L60" s="168"/>
      <c r="M60" s="162"/>
      <c r="N60" s="164"/>
      <c r="O60" s="168"/>
      <c r="P60" s="162"/>
      <c r="Q60" s="164"/>
      <c r="R60" s="166"/>
      <c r="S60" s="132"/>
      <c r="T60" s="130"/>
      <c r="U60" s="146"/>
      <c r="V60" s="156"/>
      <c r="W60" s="14"/>
      <c r="X60" s="19">
        <f>IF(J59="","",IF(J59&lt;L59,1,0))</f>
        <v>0</v>
      </c>
      <c r="Y60" s="19">
        <f>IF(M59="","",IF(M59&lt;O59,1,0))</f>
        <v>0</v>
      </c>
      <c r="Z60" s="19">
        <f>IF(P59="","",IF(P59&lt;R59,1,0))</f>
        <v>0</v>
      </c>
      <c r="AA60" s="14"/>
      <c r="AB60" s="20">
        <f>L59+O59+R59</f>
        <v>8</v>
      </c>
      <c r="AC60" s="142"/>
    </row>
    <row r="61" spans="1:30" s="37" customFormat="1" ht="18.75" customHeight="1" x14ac:dyDescent="0.15">
      <c r="A61" s="36"/>
      <c r="B61" s="139">
        <v>2</v>
      </c>
      <c r="C61" s="30" t="s">
        <v>116</v>
      </c>
      <c r="D61" s="23" t="s">
        <v>14</v>
      </c>
      <c r="E61" s="24" t="s">
        <v>49</v>
      </c>
      <c r="F61" s="25" t="s">
        <v>13</v>
      </c>
      <c r="G61" s="137">
        <f>IF(L59="","",L59)</f>
        <v>4</v>
      </c>
      <c r="H61" s="135"/>
      <c r="I61" s="143">
        <f>IF(J59="","",J59)</f>
        <v>6</v>
      </c>
      <c r="J61" s="149"/>
      <c r="K61" s="150"/>
      <c r="L61" s="150"/>
      <c r="M61" s="161">
        <v>6</v>
      </c>
      <c r="N61" s="163"/>
      <c r="O61" s="167">
        <v>4</v>
      </c>
      <c r="P61" s="161">
        <v>6</v>
      </c>
      <c r="Q61" s="163"/>
      <c r="R61" s="165">
        <v>3</v>
      </c>
      <c r="S61" s="131">
        <f t="shared" ref="S61" si="30">IF(C61="","",SUM(X61:Z61))</f>
        <v>2</v>
      </c>
      <c r="T61" s="129"/>
      <c r="U61" s="145">
        <f t="shared" ref="U61" si="31">IF(C61="","",SUM(X62:Z62))</f>
        <v>1</v>
      </c>
      <c r="V61" s="155">
        <v>2</v>
      </c>
      <c r="W61" s="14"/>
      <c r="X61" s="15">
        <f>IF(J59="","",IF(L59&gt;J59,1,0))</f>
        <v>0</v>
      </c>
      <c r="Y61" s="15">
        <f>IF(M61="","",IF(M61&gt;O61,1,0))</f>
        <v>1</v>
      </c>
      <c r="Z61" s="15">
        <f>IF(P61="","",IF(P61&gt;R61,1,0))</f>
        <v>1</v>
      </c>
      <c r="AA61" s="14"/>
      <c r="AB61" s="16">
        <f>L59+M61+P61</f>
        <v>16</v>
      </c>
      <c r="AC61" s="141">
        <f>AB61-AB62</f>
        <v>3</v>
      </c>
    </row>
    <row r="62" spans="1:30" s="37" customFormat="1" ht="18.75" customHeight="1" x14ac:dyDescent="0.15">
      <c r="A62" s="36"/>
      <c r="B62" s="140"/>
      <c r="C62" s="31" t="s">
        <v>117</v>
      </c>
      <c r="D62" s="27" t="s">
        <v>14</v>
      </c>
      <c r="E62" s="28" t="s">
        <v>49</v>
      </c>
      <c r="F62" s="29" t="s">
        <v>13</v>
      </c>
      <c r="G62" s="138"/>
      <c r="H62" s="136"/>
      <c r="I62" s="144"/>
      <c r="J62" s="152"/>
      <c r="K62" s="153"/>
      <c r="L62" s="153"/>
      <c r="M62" s="162"/>
      <c r="N62" s="164"/>
      <c r="O62" s="168"/>
      <c r="P62" s="162"/>
      <c r="Q62" s="164"/>
      <c r="R62" s="166"/>
      <c r="S62" s="132"/>
      <c r="T62" s="130"/>
      <c r="U62" s="146"/>
      <c r="V62" s="156"/>
      <c r="W62" s="14"/>
      <c r="X62" s="19">
        <f>IF(J59="","",IF(J59&gt;L59,1,0))</f>
        <v>1</v>
      </c>
      <c r="Y62" s="19">
        <f>IF(M61="","",IF(O61&gt;M61,1,0))</f>
        <v>0</v>
      </c>
      <c r="Z62" s="19">
        <f>IF(P61="","",IF(R61&gt;P61,1,0))</f>
        <v>0</v>
      </c>
      <c r="AA62" s="14"/>
      <c r="AB62" s="20">
        <f>J59+O61+R61</f>
        <v>13</v>
      </c>
      <c r="AC62" s="142"/>
    </row>
    <row r="63" spans="1:30" s="37" customFormat="1" ht="18.75" customHeight="1" x14ac:dyDescent="0.15">
      <c r="A63" s="36"/>
      <c r="B63" s="139">
        <v>3</v>
      </c>
      <c r="C63" s="32" t="s">
        <v>118</v>
      </c>
      <c r="D63" s="33" t="s">
        <v>14</v>
      </c>
      <c r="E63" s="34" t="s">
        <v>49</v>
      </c>
      <c r="F63" s="35" t="s">
        <v>13</v>
      </c>
      <c r="G63" s="137">
        <f>IF(O59="","",O59)</f>
        <v>3</v>
      </c>
      <c r="H63" s="135"/>
      <c r="I63" s="133">
        <f>IF(M59="","",M59)</f>
        <v>6</v>
      </c>
      <c r="J63" s="157">
        <f>IF(O61="","",O61)</f>
        <v>4</v>
      </c>
      <c r="K63" s="129"/>
      <c r="L63" s="159">
        <f>IF(M61="","",M61)</f>
        <v>6</v>
      </c>
      <c r="M63" s="149"/>
      <c r="N63" s="150"/>
      <c r="O63" s="151"/>
      <c r="P63" s="161">
        <v>6</v>
      </c>
      <c r="Q63" s="163"/>
      <c r="R63" s="165">
        <v>5</v>
      </c>
      <c r="S63" s="131">
        <f t="shared" ref="S63" si="32">IF(C63="","",SUM(X63:Z63))</f>
        <v>1</v>
      </c>
      <c r="T63" s="129"/>
      <c r="U63" s="145">
        <f t="shared" ref="U63" si="33">IF(C63="","",SUM(X64:Z64))</f>
        <v>2</v>
      </c>
      <c r="V63" s="155">
        <v>3</v>
      </c>
      <c r="W63" s="14"/>
      <c r="X63" s="15">
        <f>IF(M59="","",IF(O59&gt;M59,1,0))</f>
        <v>0</v>
      </c>
      <c r="Y63" s="15">
        <f>IF(M61="","",IF(O61&gt;M61,1,0))</f>
        <v>0</v>
      </c>
      <c r="Z63" s="15">
        <f>IF(P63="","",IF(P63&gt;R63,1,0))</f>
        <v>1</v>
      </c>
      <c r="AA63" s="14"/>
      <c r="AB63" s="16">
        <f>O59+O61+P63</f>
        <v>13</v>
      </c>
      <c r="AC63" s="141">
        <f>AB63-AB64</f>
        <v>-4</v>
      </c>
    </row>
    <row r="64" spans="1:30" s="37" customFormat="1" ht="18.75" customHeight="1" x14ac:dyDescent="0.15">
      <c r="A64" s="36"/>
      <c r="B64" s="140"/>
      <c r="C64" s="32" t="s">
        <v>119</v>
      </c>
      <c r="D64" s="33" t="s">
        <v>14</v>
      </c>
      <c r="E64" s="34" t="s">
        <v>49</v>
      </c>
      <c r="F64" s="35" t="s">
        <v>13</v>
      </c>
      <c r="G64" s="138"/>
      <c r="H64" s="136"/>
      <c r="I64" s="134"/>
      <c r="J64" s="158"/>
      <c r="K64" s="130"/>
      <c r="L64" s="160"/>
      <c r="M64" s="152"/>
      <c r="N64" s="153"/>
      <c r="O64" s="154"/>
      <c r="P64" s="162"/>
      <c r="Q64" s="164"/>
      <c r="R64" s="166"/>
      <c r="S64" s="132"/>
      <c r="T64" s="130"/>
      <c r="U64" s="146"/>
      <c r="V64" s="156"/>
      <c r="W64" s="14"/>
      <c r="X64" s="19">
        <f>IF(M59="","",IF(M59&gt;O59,1,0))</f>
        <v>1</v>
      </c>
      <c r="Y64" s="19">
        <f>IF(M61="","",IF(M61&gt;O61,1,0))</f>
        <v>1</v>
      </c>
      <c r="Z64" s="19">
        <f>IF(P63="","",IF(R63&gt;P63,1,0))</f>
        <v>0</v>
      </c>
      <c r="AA64" s="14"/>
      <c r="AB64" s="20">
        <f>M59+M61+R63</f>
        <v>17</v>
      </c>
      <c r="AC64" s="142"/>
    </row>
    <row r="65" spans="1:29" s="37" customFormat="1" ht="18.75" customHeight="1" x14ac:dyDescent="0.15">
      <c r="A65" s="36"/>
      <c r="B65" s="139">
        <v>4</v>
      </c>
      <c r="C65" s="30" t="s">
        <v>120</v>
      </c>
      <c r="D65" s="23" t="s">
        <v>14</v>
      </c>
      <c r="E65" s="24" t="s">
        <v>49</v>
      </c>
      <c r="F65" s="25" t="s">
        <v>13</v>
      </c>
      <c r="G65" s="137">
        <f>IF(R59="","",R59)</f>
        <v>1</v>
      </c>
      <c r="H65" s="135"/>
      <c r="I65" s="143">
        <f>IF(P59="","",P59)</f>
        <v>6</v>
      </c>
      <c r="J65" s="131">
        <f>IF(R61="","",R61)</f>
        <v>3</v>
      </c>
      <c r="K65" s="129"/>
      <c r="L65" s="145">
        <f>IF(P61="","",P61)</f>
        <v>6</v>
      </c>
      <c r="M65" s="131">
        <f>IF(R63="","",R63)</f>
        <v>5</v>
      </c>
      <c r="N65" s="129"/>
      <c r="O65" s="147">
        <f>IF(P63="","",P63)</f>
        <v>6</v>
      </c>
      <c r="P65" s="149"/>
      <c r="Q65" s="150"/>
      <c r="R65" s="151"/>
      <c r="S65" s="131">
        <f t="shared" ref="S65" si="34">IF(C65="","",SUM(X65:Z65))</f>
        <v>0</v>
      </c>
      <c r="T65" s="129"/>
      <c r="U65" s="145">
        <f t="shared" ref="U65" si="35">IF(C65="","",SUM(X66:Z66))</f>
        <v>3</v>
      </c>
      <c r="V65" s="155">
        <v>4</v>
      </c>
      <c r="W65" s="14"/>
      <c r="X65" s="15">
        <f>IF(P59="","",IF(R59&gt;P59,1,0))</f>
        <v>0</v>
      </c>
      <c r="Y65" s="15">
        <f>IF(P61="","",IF(R61&gt;P61,1,0))</f>
        <v>0</v>
      </c>
      <c r="Z65" s="15">
        <f>IF(P63="","",IF(R63&gt;P63,1,0))</f>
        <v>0</v>
      </c>
      <c r="AA65" s="14"/>
      <c r="AB65" s="16">
        <f>R59+R61+R63</f>
        <v>9</v>
      </c>
      <c r="AC65" s="141">
        <f>AB65-AB66</f>
        <v>-9</v>
      </c>
    </row>
    <row r="66" spans="1:29" s="37" customFormat="1" ht="18.75" customHeight="1" x14ac:dyDescent="0.15">
      <c r="A66" s="36"/>
      <c r="B66" s="140"/>
      <c r="C66" s="31" t="s">
        <v>121</v>
      </c>
      <c r="D66" s="27" t="s">
        <v>14</v>
      </c>
      <c r="E66" s="28" t="s">
        <v>49</v>
      </c>
      <c r="F66" s="29" t="s">
        <v>13</v>
      </c>
      <c r="G66" s="138"/>
      <c r="H66" s="136"/>
      <c r="I66" s="144"/>
      <c r="J66" s="132"/>
      <c r="K66" s="130"/>
      <c r="L66" s="146"/>
      <c r="M66" s="132"/>
      <c r="N66" s="130"/>
      <c r="O66" s="148"/>
      <c r="P66" s="152"/>
      <c r="Q66" s="153"/>
      <c r="R66" s="154"/>
      <c r="S66" s="132"/>
      <c r="T66" s="130"/>
      <c r="U66" s="146"/>
      <c r="V66" s="156"/>
      <c r="W66" s="14"/>
      <c r="X66" s="19">
        <f>IF(P59="","",IF(P59&gt;R59,1,0))</f>
        <v>1</v>
      </c>
      <c r="Y66" s="19">
        <f>IF(P61="","",IF(P61&gt;R61,1,0))</f>
        <v>1</v>
      </c>
      <c r="Z66" s="19">
        <f>IF(P63="","",IF(P63&gt;R63,1,0))</f>
        <v>1</v>
      </c>
      <c r="AA66" s="14"/>
      <c r="AB66" s="20">
        <f>P59+P61+P63</f>
        <v>18</v>
      </c>
      <c r="AC66" s="142"/>
    </row>
    <row r="67" spans="1:29" s="37" customFormat="1" ht="31.5" customHeight="1" x14ac:dyDescent="0.2">
      <c r="A67" s="36"/>
      <c r="B67" s="11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4"/>
      <c r="AA67" s="14"/>
      <c r="AB67" s="14"/>
      <c r="AC67" s="14"/>
    </row>
    <row r="68" spans="1:29" s="37" customFormat="1" ht="18.75" customHeight="1" x14ac:dyDescent="0.15">
      <c r="A68" s="36">
        <v>7</v>
      </c>
      <c r="B68" s="169" t="s">
        <v>58</v>
      </c>
      <c r="C68" s="170"/>
      <c r="D68" s="170"/>
      <c r="E68" s="170"/>
      <c r="F68" s="171"/>
      <c r="G68" s="175" t="str">
        <f>IF(C70="","",LEFT(C70,FIND("　",C70,1)-1))</f>
        <v>伊藤</v>
      </c>
      <c r="H68" s="176"/>
      <c r="I68" s="177"/>
      <c r="J68" s="175" t="str">
        <f>IF(C72="","",LEFT(C72,FIND("　",C72)-1))</f>
        <v>岩田</v>
      </c>
      <c r="K68" s="176"/>
      <c r="L68" s="176"/>
      <c r="M68" s="175" t="str">
        <f>IF(C74="","",LEFT(C74,FIND("　",C74)-1))</f>
        <v>原</v>
      </c>
      <c r="N68" s="176"/>
      <c r="O68" s="176"/>
      <c r="P68" s="175" t="str">
        <f>IF(C76="","",LEFT(C76,FIND("　",C76)-1))</f>
        <v>中島</v>
      </c>
      <c r="Q68" s="176"/>
      <c r="R68" s="177"/>
      <c r="S68" s="178" t="s">
        <v>38</v>
      </c>
      <c r="T68" s="179"/>
      <c r="U68" s="179"/>
      <c r="V68" s="182" t="s">
        <v>16</v>
      </c>
      <c r="W68" s="14"/>
      <c r="X68" s="15" t="s">
        <v>39</v>
      </c>
      <c r="Y68" s="15" t="s">
        <v>39</v>
      </c>
      <c r="Z68" s="15" t="s">
        <v>39</v>
      </c>
      <c r="AA68" s="14"/>
      <c r="AB68" s="16" t="s">
        <v>41</v>
      </c>
      <c r="AC68" s="184" t="s">
        <v>43</v>
      </c>
    </row>
    <row r="69" spans="1:29" s="37" customFormat="1" ht="18.75" customHeight="1" x14ac:dyDescent="0.15">
      <c r="A69" s="36"/>
      <c r="B69" s="172"/>
      <c r="C69" s="173"/>
      <c r="D69" s="173"/>
      <c r="E69" s="173"/>
      <c r="F69" s="174"/>
      <c r="G69" s="186" t="str">
        <f>IF(C71="","",LEFT(C71,FIND("　",C71,1)-1))</f>
        <v>児玉</v>
      </c>
      <c r="H69" s="187"/>
      <c r="I69" s="188"/>
      <c r="J69" s="186" t="str">
        <f>IF(C73="","",LEFT(C73,FIND("　",C73)-1))</f>
        <v>繁田</v>
      </c>
      <c r="K69" s="187"/>
      <c r="L69" s="187"/>
      <c r="M69" s="186" t="str">
        <f>IF(C75="","",LEFT(C75,FIND("　",C75)-1))</f>
        <v>赤岸</v>
      </c>
      <c r="N69" s="187"/>
      <c r="O69" s="187"/>
      <c r="P69" s="186" t="str">
        <f>IF(C77="","",LEFT(C77,FIND("　",C77)-1))</f>
        <v>西山</v>
      </c>
      <c r="Q69" s="187"/>
      <c r="R69" s="188"/>
      <c r="S69" s="180"/>
      <c r="T69" s="181"/>
      <c r="U69" s="181"/>
      <c r="V69" s="183"/>
      <c r="W69" s="14"/>
      <c r="X69" s="19" t="s">
        <v>40</v>
      </c>
      <c r="Y69" s="19" t="s">
        <v>40</v>
      </c>
      <c r="Z69" s="19" t="s">
        <v>40</v>
      </c>
      <c r="AA69" s="14"/>
      <c r="AB69" s="20" t="s">
        <v>42</v>
      </c>
      <c r="AC69" s="185"/>
    </row>
    <row r="70" spans="1:29" s="37" customFormat="1" ht="18.75" customHeight="1" x14ac:dyDescent="0.15">
      <c r="A70" s="36"/>
      <c r="B70" s="139">
        <v>1</v>
      </c>
      <c r="C70" s="22" t="s">
        <v>124</v>
      </c>
      <c r="D70" s="23" t="s">
        <v>14</v>
      </c>
      <c r="E70" s="24" t="s">
        <v>49</v>
      </c>
      <c r="F70" s="25" t="s">
        <v>13</v>
      </c>
      <c r="G70" s="149"/>
      <c r="H70" s="150"/>
      <c r="I70" s="150"/>
      <c r="J70" s="161">
        <v>6</v>
      </c>
      <c r="K70" s="163"/>
      <c r="L70" s="167">
        <v>2</v>
      </c>
      <c r="M70" s="161">
        <v>6</v>
      </c>
      <c r="N70" s="163"/>
      <c r="O70" s="167">
        <v>1</v>
      </c>
      <c r="P70" s="161">
        <v>6</v>
      </c>
      <c r="Q70" s="163"/>
      <c r="R70" s="165">
        <v>3</v>
      </c>
      <c r="S70" s="131">
        <f>IF(C70="","",SUM(X70:Z70))</f>
        <v>3</v>
      </c>
      <c r="T70" s="129"/>
      <c r="U70" s="145">
        <f>IF(C70="","",SUM(X71:Z71))</f>
        <v>0</v>
      </c>
      <c r="V70" s="155">
        <v>1</v>
      </c>
      <c r="W70" s="14"/>
      <c r="X70" s="15">
        <f>IF(J70="","",IF(J70&gt;L70,1,0))</f>
        <v>1</v>
      </c>
      <c r="Y70" s="15">
        <f>IF(M70="","",IF(M70&gt;O70,1,0))</f>
        <v>1</v>
      </c>
      <c r="Z70" s="15">
        <f>IF(P70="","",IF(P70&gt;R70,1,0))</f>
        <v>1</v>
      </c>
      <c r="AA70" s="14"/>
      <c r="AB70" s="16">
        <f>J70+M70+P70</f>
        <v>18</v>
      </c>
      <c r="AC70" s="141">
        <f>AB70-AB71</f>
        <v>12</v>
      </c>
    </row>
    <row r="71" spans="1:29" s="37" customFormat="1" ht="18.75" customHeight="1" x14ac:dyDescent="0.15">
      <c r="A71" s="36"/>
      <c r="B71" s="140"/>
      <c r="C71" s="26" t="s">
        <v>125</v>
      </c>
      <c r="D71" s="27" t="s">
        <v>14</v>
      </c>
      <c r="E71" s="28" t="s">
        <v>49</v>
      </c>
      <c r="F71" s="29" t="s">
        <v>13</v>
      </c>
      <c r="G71" s="152"/>
      <c r="H71" s="153"/>
      <c r="I71" s="153"/>
      <c r="J71" s="162"/>
      <c r="K71" s="164"/>
      <c r="L71" s="168"/>
      <c r="M71" s="162"/>
      <c r="N71" s="164"/>
      <c r="O71" s="168"/>
      <c r="P71" s="162"/>
      <c r="Q71" s="164"/>
      <c r="R71" s="166"/>
      <c r="S71" s="132"/>
      <c r="T71" s="130"/>
      <c r="U71" s="146"/>
      <c r="V71" s="156"/>
      <c r="W71" s="14"/>
      <c r="X71" s="19">
        <f>IF(J70="","",IF(J70&lt;L70,1,0))</f>
        <v>0</v>
      </c>
      <c r="Y71" s="19">
        <f>IF(M70="","",IF(M70&lt;O70,1,0))</f>
        <v>0</v>
      </c>
      <c r="Z71" s="19">
        <f>IF(P70="","",IF(P70&lt;R70,1,0))</f>
        <v>0</v>
      </c>
      <c r="AA71" s="14"/>
      <c r="AB71" s="20">
        <f>L70+O70+R70</f>
        <v>6</v>
      </c>
      <c r="AC71" s="142"/>
    </row>
    <row r="72" spans="1:29" s="37" customFormat="1" ht="18.75" customHeight="1" x14ac:dyDescent="0.15">
      <c r="A72" s="36"/>
      <c r="B72" s="139">
        <v>2</v>
      </c>
      <c r="C72" s="30" t="s">
        <v>126</v>
      </c>
      <c r="D72" s="23" t="s">
        <v>14</v>
      </c>
      <c r="E72" s="24" t="s">
        <v>50</v>
      </c>
      <c r="F72" s="25" t="s">
        <v>13</v>
      </c>
      <c r="G72" s="137">
        <f>IF(L70="","",L70)</f>
        <v>2</v>
      </c>
      <c r="H72" s="135"/>
      <c r="I72" s="143">
        <f>IF(J70="","",J70)</f>
        <v>6</v>
      </c>
      <c r="J72" s="149"/>
      <c r="K72" s="150"/>
      <c r="L72" s="150"/>
      <c r="M72" s="161">
        <v>3</v>
      </c>
      <c r="N72" s="163"/>
      <c r="O72" s="167">
        <v>6</v>
      </c>
      <c r="P72" s="161">
        <v>6</v>
      </c>
      <c r="Q72" s="163"/>
      <c r="R72" s="165">
        <v>2</v>
      </c>
      <c r="S72" s="131">
        <f t="shared" ref="S72" si="36">IF(C72="","",SUM(X72:Z72))</f>
        <v>1</v>
      </c>
      <c r="T72" s="129"/>
      <c r="U72" s="145">
        <f t="shared" ref="U72" si="37">IF(C72="","",SUM(X73:Z73))</f>
        <v>2</v>
      </c>
      <c r="V72" s="155">
        <v>3</v>
      </c>
      <c r="W72" s="14"/>
      <c r="X72" s="15">
        <f>IF(J70="","",IF(L70&gt;J70,1,0))</f>
        <v>0</v>
      </c>
      <c r="Y72" s="15">
        <f>IF(M72="","",IF(M72&gt;O72,1,0))</f>
        <v>0</v>
      </c>
      <c r="Z72" s="15">
        <f>IF(P72="","",IF(P72&gt;R72,1,0))</f>
        <v>1</v>
      </c>
      <c r="AA72" s="14"/>
      <c r="AB72" s="16">
        <f>L70+M72+P72</f>
        <v>11</v>
      </c>
      <c r="AC72" s="141">
        <f>AB72-AB73</f>
        <v>-3</v>
      </c>
    </row>
    <row r="73" spans="1:29" s="37" customFormat="1" ht="18.75" customHeight="1" x14ac:dyDescent="0.15">
      <c r="A73" s="36"/>
      <c r="B73" s="140"/>
      <c r="C73" s="31" t="s">
        <v>127</v>
      </c>
      <c r="D73" s="27" t="s">
        <v>14</v>
      </c>
      <c r="E73" s="28" t="s">
        <v>59</v>
      </c>
      <c r="F73" s="29" t="s">
        <v>13</v>
      </c>
      <c r="G73" s="138"/>
      <c r="H73" s="136"/>
      <c r="I73" s="144"/>
      <c r="J73" s="152"/>
      <c r="K73" s="153"/>
      <c r="L73" s="153"/>
      <c r="M73" s="162"/>
      <c r="N73" s="164"/>
      <c r="O73" s="168"/>
      <c r="P73" s="162"/>
      <c r="Q73" s="164"/>
      <c r="R73" s="166"/>
      <c r="S73" s="132"/>
      <c r="T73" s="130"/>
      <c r="U73" s="146"/>
      <c r="V73" s="156"/>
      <c r="W73" s="14"/>
      <c r="X73" s="19">
        <f>IF(J70="","",IF(J70&gt;L70,1,0))</f>
        <v>1</v>
      </c>
      <c r="Y73" s="19">
        <f>IF(M72="","",IF(O72&gt;M72,1,0))</f>
        <v>1</v>
      </c>
      <c r="Z73" s="19">
        <f>IF(P72="","",IF(R72&gt;P72,1,0))</f>
        <v>0</v>
      </c>
      <c r="AA73" s="14"/>
      <c r="AB73" s="20">
        <f>J70+O72+R72</f>
        <v>14</v>
      </c>
      <c r="AC73" s="142"/>
    </row>
    <row r="74" spans="1:29" s="37" customFormat="1" ht="18.75" customHeight="1" x14ac:dyDescent="0.15">
      <c r="A74" s="36"/>
      <c r="B74" s="139">
        <v>3</v>
      </c>
      <c r="C74" s="32" t="s">
        <v>128</v>
      </c>
      <c r="D74" s="33" t="s">
        <v>14</v>
      </c>
      <c r="E74" s="34" t="s">
        <v>51</v>
      </c>
      <c r="F74" s="35" t="s">
        <v>13</v>
      </c>
      <c r="G74" s="137">
        <f>IF(O70="","",O70)</f>
        <v>1</v>
      </c>
      <c r="H74" s="135"/>
      <c r="I74" s="133">
        <f>IF(M70="","",M70)</f>
        <v>6</v>
      </c>
      <c r="J74" s="157">
        <f>IF(O72="","",O72)</f>
        <v>6</v>
      </c>
      <c r="K74" s="129"/>
      <c r="L74" s="159">
        <f>IF(M72="","",M72)</f>
        <v>3</v>
      </c>
      <c r="M74" s="149"/>
      <c r="N74" s="150"/>
      <c r="O74" s="151"/>
      <c r="P74" s="161">
        <v>6</v>
      </c>
      <c r="Q74" s="163"/>
      <c r="R74" s="165">
        <v>3</v>
      </c>
      <c r="S74" s="131">
        <f t="shared" ref="S74" si="38">IF(C74="","",SUM(X74:Z74))</f>
        <v>2</v>
      </c>
      <c r="T74" s="129"/>
      <c r="U74" s="145">
        <f t="shared" ref="U74" si="39">IF(C74="","",SUM(X75:Z75))</f>
        <v>1</v>
      </c>
      <c r="V74" s="155">
        <v>2</v>
      </c>
      <c r="W74" s="14"/>
      <c r="X74" s="15">
        <f>IF(M70="","",IF(O70&gt;M70,1,0))</f>
        <v>0</v>
      </c>
      <c r="Y74" s="15">
        <f>IF(M72="","",IF(O72&gt;M72,1,0))</f>
        <v>1</v>
      </c>
      <c r="Z74" s="15">
        <f>IF(P74="","",IF(P74&gt;R74,1,0))</f>
        <v>1</v>
      </c>
      <c r="AA74" s="14"/>
      <c r="AB74" s="16">
        <f>O70+O72+P74</f>
        <v>13</v>
      </c>
      <c r="AC74" s="141">
        <f>AB74-AB75</f>
        <v>1</v>
      </c>
    </row>
    <row r="75" spans="1:29" s="37" customFormat="1" ht="18.75" customHeight="1" x14ac:dyDescent="0.15">
      <c r="A75" s="36"/>
      <c r="B75" s="140"/>
      <c r="C75" s="32" t="s">
        <v>129</v>
      </c>
      <c r="D75" s="33" t="s">
        <v>14</v>
      </c>
      <c r="E75" s="34" t="s">
        <v>49</v>
      </c>
      <c r="F75" s="35" t="s">
        <v>13</v>
      </c>
      <c r="G75" s="138"/>
      <c r="H75" s="136"/>
      <c r="I75" s="134"/>
      <c r="J75" s="158"/>
      <c r="K75" s="130"/>
      <c r="L75" s="160"/>
      <c r="M75" s="152"/>
      <c r="N75" s="153"/>
      <c r="O75" s="154"/>
      <c r="P75" s="162"/>
      <c r="Q75" s="164"/>
      <c r="R75" s="166"/>
      <c r="S75" s="132"/>
      <c r="T75" s="130"/>
      <c r="U75" s="146"/>
      <c r="V75" s="156"/>
      <c r="W75" s="14"/>
      <c r="X75" s="19">
        <f>IF(M70="","",IF(M70&gt;O70,1,0))</f>
        <v>1</v>
      </c>
      <c r="Y75" s="19">
        <f>IF(M72="","",IF(M72&gt;O72,1,0))</f>
        <v>0</v>
      </c>
      <c r="Z75" s="19">
        <f>IF(P74="","",IF(R74&gt;P74,1,0))</f>
        <v>0</v>
      </c>
      <c r="AA75" s="14"/>
      <c r="AB75" s="20">
        <f>M70+M72+R74</f>
        <v>12</v>
      </c>
      <c r="AC75" s="142"/>
    </row>
    <row r="76" spans="1:29" s="37" customFormat="1" ht="18.75" customHeight="1" x14ac:dyDescent="0.15">
      <c r="A76" s="36"/>
      <c r="B76" s="139">
        <v>4</v>
      </c>
      <c r="C76" s="30" t="s">
        <v>130</v>
      </c>
      <c r="D76" s="23" t="s">
        <v>14</v>
      </c>
      <c r="E76" s="24" t="s">
        <v>49</v>
      </c>
      <c r="F76" s="25" t="s">
        <v>13</v>
      </c>
      <c r="G76" s="137">
        <f>IF(R70="","",R70)</f>
        <v>3</v>
      </c>
      <c r="H76" s="135"/>
      <c r="I76" s="143">
        <f>IF(P70="","",P70)</f>
        <v>6</v>
      </c>
      <c r="J76" s="131">
        <f>IF(R72="","",R72)</f>
        <v>2</v>
      </c>
      <c r="K76" s="129"/>
      <c r="L76" s="145">
        <f>IF(P72="","",P72)</f>
        <v>6</v>
      </c>
      <c r="M76" s="131">
        <f>IF(R74="","",R74)</f>
        <v>3</v>
      </c>
      <c r="N76" s="129"/>
      <c r="O76" s="147">
        <f>IF(P74="","",P74)</f>
        <v>6</v>
      </c>
      <c r="P76" s="149"/>
      <c r="Q76" s="150"/>
      <c r="R76" s="151"/>
      <c r="S76" s="131">
        <f t="shared" ref="S76" si="40">IF(C76="","",SUM(X76:Z76))</f>
        <v>0</v>
      </c>
      <c r="T76" s="129"/>
      <c r="U76" s="145">
        <f t="shared" ref="U76" si="41">IF(C76="","",SUM(X77:Z77))</f>
        <v>3</v>
      </c>
      <c r="V76" s="155">
        <v>4</v>
      </c>
      <c r="W76" s="14"/>
      <c r="X76" s="15">
        <f>IF(P70="","",IF(R70&gt;P70,1,0))</f>
        <v>0</v>
      </c>
      <c r="Y76" s="15">
        <f>IF(P72="","",IF(R72&gt;P72,1,0))</f>
        <v>0</v>
      </c>
      <c r="Z76" s="15">
        <f>IF(P74="","",IF(R74&gt;P74,1,0))</f>
        <v>0</v>
      </c>
      <c r="AA76" s="14"/>
      <c r="AB76" s="16">
        <f>R70+R72+R74</f>
        <v>8</v>
      </c>
      <c r="AC76" s="141">
        <f>AB76-AB77</f>
        <v>-10</v>
      </c>
    </row>
    <row r="77" spans="1:29" s="37" customFormat="1" ht="18.75" customHeight="1" x14ac:dyDescent="0.15">
      <c r="A77" s="36"/>
      <c r="B77" s="140"/>
      <c r="C77" s="31" t="s">
        <v>131</v>
      </c>
      <c r="D77" s="27" t="s">
        <v>14</v>
      </c>
      <c r="E77" s="28" t="s">
        <v>49</v>
      </c>
      <c r="F77" s="29" t="s">
        <v>13</v>
      </c>
      <c r="G77" s="138"/>
      <c r="H77" s="136"/>
      <c r="I77" s="144"/>
      <c r="J77" s="132"/>
      <c r="K77" s="130"/>
      <c r="L77" s="146"/>
      <c r="M77" s="132"/>
      <c r="N77" s="130"/>
      <c r="O77" s="148"/>
      <c r="P77" s="152"/>
      <c r="Q77" s="153"/>
      <c r="R77" s="154"/>
      <c r="S77" s="132"/>
      <c r="T77" s="130"/>
      <c r="U77" s="146"/>
      <c r="V77" s="156"/>
      <c r="W77" s="14"/>
      <c r="X77" s="19">
        <f>IF(P70="","",IF(P70&gt;R70,1,0))</f>
        <v>1</v>
      </c>
      <c r="Y77" s="19">
        <f>IF(P72="","",IF(P72&gt;R72,1,0))</f>
        <v>1</v>
      </c>
      <c r="Z77" s="19">
        <f>IF(P74="","",IF(P74&gt;R74,1,0))</f>
        <v>1</v>
      </c>
      <c r="AA77" s="14"/>
      <c r="AB77" s="20">
        <f>P70+P72+P74</f>
        <v>18</v>
      </c>
      <c r="AC77" s="142"/>
    </row>
    <row r="78" spans="1:29" s="37" customFormat="1" ht="31.5" customHeight="1" x14ac:dyDescent="0.2">
      <c r="A78" s="36"/>
      <c r="B78" s="11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4"/>
      <c r="AA78" s="14"/>
      <c r="AB78" s="14"/>
      <c r="AC78" s="14"/>
    </row>
    <row r="79" spans="1:29" s="37" customFormat="1" ht="18.75" customHeight="1" x14ac:dyDescent="0.15">
      <c r="A79" s="36">
        <v>8</v>
      </c>
      <c r="B79" s="169" t="s">
        <v>60</v>
      </c>
      <c r="C79" s="170"/>
      <c r="D79" s="170"/>
      <c r="E79" s="170"/>
      <c r="F79" s="171"/>
      <c r="G79" s="175" t="str">
        <f>IF(C81="","",LEFT(C81,FIND("　",C81,1)-1))</f>
        <v>山道</v>
      </c>
      <c r="H79" s="176"/>
      <c r="I79" s="177"/>
      <c r="J79" s="175" t="str">
        <f>IF(C83="","",LEFT(C83,FIND("　",C83)-1))</f>
        <v>半田</v>
      </c>
      <c r="K79" s="176"/>
      <c r="L79" s="176"/>
      <c r="M79" s="175" t="str">
        <f>IF(C85="","",LEFT(C85,FIND("　",C85)-1))</f>
        <v>渡邊</v>
      </c>
      <c r="N79" s="176"/>
      <c r="O79" s="176"/>
      <c r="P79" s="175" t="str">
        <f>IF(C87="","",LEFT(C87,FIND("　",C87)-1))</f>
        <v>藤田</v>
      </c>
      <c r="Q79" s="176"/>
      <c r="R79" s="177"/>
      <c r="S79" s="178" t="s">
        <v>38</v>
      </c>
      <c r="T79" s="179"/>
      <c r="U79" s="179"/>
      <c r="V79" s="182" t="s">
        <v>16</v>
      </c>
      <c r="W79" s="14"/>
      <c r="X79" s="15" t="s">
        <v>39</v>
      </c>
      <c r="Y79" s="15" t="s">
        <v>39</v>
      </c>
      <c r="Z79" s="15" t="s">
        <v>39</v>
      </c>
      <c r="AA79" s="14"/>
      <c r="AB79" s="16" t="s">
        <v>41</v>
      </c>
      <c r="AC79" s="184" t="s">
        <v>43</v>
      </c>
    </row>
    <row r="80" spans="1:29" s="37" customFormat="1" ht="18.75" customHeight="1" x14ac:dyDescent="0.15">
      <c r="A80" s="36"/>
      <c r="B80" s="172"/>
      <c r="C80" s="173"/>
      <c r="D80" s="173"/>
      <c r="E80" s="173"/>
      <c r="F80" s="174"/>
      <c r="G80" s="186" t="str">
        <f>IF(C82="","",LEFT(C82,FIND("　",C82,1)-1))</f>
        <v>緒方</v>
      </c>
      <c r="H80" s="187"/>
      <c r="I80" s="188"/>
      <c r="J80" s="186" t="str">
        <f>IF(C84="","",LEFT(C84,FIND("　",C84)-1))</f>
        <v>杉本</v>
      </c>
      <c r="K80" s="187"/>
      <c r="L80" s="187"/>
      <c r="M80" s="186" t="str">
        <f>IF(C86="","",LEFT(C86,FIND("　",C86)-1))</f>
        <v>岡山</v>
      </c>
      <c r="N80" s="187"/>
      <c r="O80" s="187"/>
      <c r="P80" s="186" t="str">
        <f>IF(C88="","",LEFT(C88,FIND("　",C88)-1))</f>
        <v>益田</v>
      </c>
      <c r="Q80" s="187"/>
      <c r="R80" s="188"/>
      <c r="S80" s="180"/>
      <c r="T80" s="181"/>
      <c r="U80" s="181"/>
      <c r="V80" s="183"/>
      <c r="W80" s="14"/>
      <c r="X80" s="19" t="s">
        <v>40</v>
      </c>
      <c r="Y80" s="19" t="s">
        <v>40</v>
      </c>
      <c r="Z80" s="19" t="s">
        <v>40</v>
      </c>
      <c r="AA80" s="14"/>
      <c r="AB80" s="20" t="s">
        <v>42</v>
      </c>
      <c r="AC80" s="185"/>
    </row>
    <row r="81" spans="1:30" s="37" customFormat="1" ht="18.75" customHeight="1" x14ac:dyDescent="0.15">
      <c r="A81" s="36"/>
      <c r="B81" s="189">
        <v>1</v>
      </c>
      <c r="C81" s="38" t="s">
        <v>191</v>
      </c>
      <c r="D81" s="33" t="s">
        <v>14</v>
      </c>
      <c r="E81" s="34" t="s">
        <v>49</v>
      </c>
      <c r="F81" s="35" t="s">
        <v>13</v>
      </c>
      <c r="G81" s="149"/>
      <c r="H81" s="150"/>
      <c r="I81" s="150"/>
      <c r="J81" s="161">
        <v>6</v>
      </c>
      <c r="K81" s="163"/>
      <c r="L81" s="167">
        <v>3</v>
      </c>
      <c r="M81" s="161">
        <v>6</v>
      </c>
      <c r="N81" s="163"/>
      <c r="O81" s="167">
        <v>2</v>
      </c>
      <c r="P81" s="161">
        <v>6</v>
      </c>
      <c r="Q81" s="163"/>
      <c r="R81" s="165">
        <v>1</v>
      </c>
      <c r="S81" s="131">
        <f>IF(C81="","",SUM(X81:Z81))</f>
        <v>3</v>
      </c>
      <c r="T81" s="129"/>
      <c r="U81" s="145">
        <f>IF(C81="","",SUM(X82:Z82))</f>
        <v>0</v>
      </c>
      <c r="V81" s="155">
        <v>1</v>
      </c>
      <c r="W81" s="14"/>
      <c r="X81" s="15">
        <f>IF(J81="","",IF(J81&gt;L81,1,0))</f>
        <v>1</v>
      </c>
      <c r="Y81" s="15">
        <f>IF(M81="","",IF(M81&gt;O81,1,0))</f>
        <v>1</v>
      </c>
      <c r="Z81" s="15">
        <f>IF(P81="","",IF(P81&gt;R81,1,0))</f>
        <v>1</v>
      </c>
      <c r="AA81" s="14"/>
      <c r="AB81" s="16">
        <f>J81+M81+P81</f>
        <v>18</v>
      </c>
      <c r="AC81" s="141">
        <f>AB81-AB82</f>
        <v>12</v>
      </c>
    </row>
    <row r="82" spans="1:30" s="37" customFormat="1" ht="18.75" customHeight="1" x14ac:dyDescent="0.15">
      <c r="A82" s="36"/>
      <c r="B82" s="140"/>
      <c r="C82" s="26" t="s">
        <v>133</v>
      </c>
      <c r="D82" s="27" t="s">
        <v>14</v>
      </c>
      <c r="E82" s="28" t="s">
        <v>49</v>
      </c>
      <c r="F82" s="29" t="s">
        <v>13</v>
      </c>
      <c r="G82" s="152"/>
      <c r="H82" s="153"/>
      <c r="I82" s="153"/>
      <c r="J82" s="162"/>
      <c r="K82" s="164"/>
      <c r="L82" s="168"/>
      <c r="M82" s="162"/>
      <c r="N82" s="164"/>
      <c r="O82" s="168"/>
      <c r="P82" s="162"/>
      <c r="Q82" s="164"/>
      <c r="R82" s="166"/>
      <c r="S82" s="132"/>
      <c r="T82" s="130"/>
      <c r="U82" s="146"/>
      <c r="V82" s="156"/>
      <c r="W82" s="14"/>
      <c r="X82" s="19">
        <f>IF(J81="","",IF(J81&lt;L81,1,0))</f>
        <v>0</v>
      </c>
      <c r="Y82" s="19">
        <f>IF(M81="","",IF(M81&lt;O81,1,0))</f>
        <v>0</v>
      </c>
      <c r="Z82" s="19">
        <f>IF(P81="","",IF(P81&lt;R81,1,0))</f>
        <v>0</v>
      </c>
      <c r="AA82" s="14"/>
      <c r="AB82" s="20">
        <f>L81+O81+R81</f>
        <v>6</v>
      </c>
      <c r="AC82" s="142"/>
    </row>
    <row r="83" spans="1:30" s="37" customFormat="1" ht="18.75" customHeight="1" x14ac:dyDescent="0.15">
      <c r="A83" s="36"/>
      <c r="B83" s="139">
        <v>2</v>
      </c>
      <c r="C83" s="30" t="s">
        <v>134</v>
      </c>
      <c r="D83" s="23" t="s">
        <v>14</v>
      </c>
      <c r="E83" s="24" t="s">
        <v>49</v>
      </c>
      <c r="F83" s="25" t="s">
        <v>13</v>
      </c>
      <c r="G83" s="137">
        <f>IF(L81="","",L81)</f>
        <v>3</v>
      </c>
      <c r="H83" s="135"/>
      <c r="I83" s="143">
        <f>IF(J81="","",J81)</f>
        <v>6</v>
      </c>
      <c r="J83" s="149"/>
      <c r="K83" s="150"/>
      <c r="L83" s="150"/>
      <c r="M83" s="161">
        <v>6</v>
      </c>
      <c r="N83" s="163"/>
      <c r="O83" s="167">
        <v>4</v>
      </c>
      <c r="P83" s="161">
        <v>3</v>
      </c>
      <c r="Q83" s="163"/>
      <c r="R83" s="165">
        <v>6</v>
      </c>
      <c r="S83" s="131">
        <f t="shared" ref="S83" si="42">IF(C83="","",SUM(X83:Z83))</f>
        <v>1</v>
      </c>
      <c r="T83" s="129"/>
      <c r="U83" s="145">
        <f t="shared" ref="U83" si="43">IF(C83="","",SUM(X84:Z84))</f>
        <v>2</v>
      </c>
      <c r="V83" s="155">
        <v>2</v>
      </c>
      <c r="W83" s="14"/>
      <c r="X83" s="15">
        <f>IF(J81="","",IF(L81&gt;J81,1,0))</f>
        <v>0</v>
      </c>
      <c r="Y83" s="15">
        <f>IF(M83="","",IF(M83&gt;O83,1,0))</f>
        <v>1</v>
      </c>
      <c r="Z83" s="15">
        <f>IF(P83="","",IF(P83&gt;R83,1,0))</f>
        <v>0</v>
      </c>
      <c r="AA83" s="14"/>
      <c r="AB83" s="16">
        <f>L81+M83+P83</f>
        <v>12</v>
      </c>
      <c r="AC83" s="141">
        <f>AB83-AB84</f>
        <v>-4</v>
      </c>
    </row>
    <row r="84" spans="1:30" s="37" customFormat="1" ht="18.75" customHeight="1" x14ac:dyDescent="0.15">
      <c r="A84" s="36"/>
      <c r="B84" s="140"/>
      <c r="C84" s="31" t="s">
        <v>135</v>
      </c>
      <c r="D84" s="27" t="s">
        <v>14</v>
      </c>
      <c r="E84" s="28" t="s">
        <v>49</v>
      </c>
      <c r="F84" s="29" t="s">
        <v>13</v>
      </c>
      <c r="G84" s="138"/>
      <c r="H84" s="136"/>
      <c r="I84" s="144"/>
      <c r="J84" s="152"/>
      <c r="K84" s="153"/>
      <c r="L84" s="153"/>
      <c r="M84" s="162"/>
      <c r="N84" s="164"/>
      <c r="O84" s="168"/>
      <c r="P84" s="162"/>
      <c r="Q84" s="164"/>
      <c r="R84" s="166"/>
      <c r="S84" s="132"/>
      <c r="T84" s="130"/>
      <c r="U84" s="146"/>
      <c r="V84" s="156"/>
      <c r="W84" s="14"/>
      <c r="X84" s="19">
        <f>IF(J81="","",IF(J81&gt;L81,1,0))</f>
        <v>1</v>
      </c>
      <c r="Y84" s="19">
        <f>IF(M83="","",IF(O83&gt;M83,1,0))</f>
        <v>0</v>
      </c>
      <c r="Z84" s="19">
        <f>IF(P83="","",IF(R83&gt;P83,1,0))</f>
        <v>1</v>
      </c>
      <c r="AA84" s="14"/>
      <c r="AB84" s="20">
        <f>J81+O83+R83</f>
        <v>16</v>
      </c>
      <c r="AC84" s="142"/>
      <c r="AD84" s="37">
        <v>0.42799999999999999</v>
      </c>
    </row>
    <row r="85" spans="1:30" s="37" customFormat="1" ht="18.75" customHeight="1" x14ac:dyDescent="0.15">
      <c r="A85" s="36"/>
      <c r="B85" s="139">
        <v>3</v>
      </c>
      <c r="C85" s="32" t="s">
        <v>136</v>
      </c>
      <c r="D85" s="33" t="s">
        <v>14</v>
      </c>
      <c r="E85" s="34" t="s">
        <v>50</v>
      </c>
      <c r="F85" s="35" t="s">
        <v>13</v>
      </c>
      <c r="G85" s="137">
        <f>IF(O81="","",O81)</f>
        <v>2</v>
      </c>
      <c r="H85" s="135"/>
      <c r="I85" s="133">
        <f>IF(M81="","",M81)</f>
        <v>6</v>
      </c>
      <c r="J85" s="157">
        <f>IF(O83="","",O83)</f>
        <v>4</v>
      </c>
      <c r="K85" s="129"/>
      <c r="L85" s="159">
        <f>IF(M83="","",M83)</f>
        <v>6</v>
      </c>
      <c r="M85" s="149"/>
      <c r="N85" s="150"/>
      <c r="O85" s="151"/>
      <c r="P85" s="161">
        <v>6</v>
      </c>
      <c r="Q85" s="163"/>
      <c r="R85" s="165">
        <v>4</v>
      </c>
      <c r="S85" s="131">
        <f t="shared" ref="S85" si="44">IF(C85="","",SUM(X85:Z85))</f>
        <v>1</v>
      </c>
      <c r="T85" s="129"/>
      <c r="U85" s="145">
        <f t="shared" ref="U85" si="45">IF(C85="","",SUM(X86:Z86))</f>
        <v>2</v>
      </c>
      <c r="V85" s="155">
        <v>3</v>
      </c>
      <c r="W85" s="14"/>
      <c r="X85" s="15">
        <f>IF(M81="","",IF(O81&gt;M81,1,0))</f>
        <v>0</v>
      </c>
      <c r="Y85" s="15">
        <f>IF(M83="","",IF(O83&gt;M83,1,0))</f>
        <v>0</v>
      </c>
      <c r="Z85" s="15">
        <f>IF(P85="","",IF(P85&gt;R85,1,0))</f>
        <v>1</v>
      </c>
      <c r="AA85" s="14"/>
      <c r="AB85" s="16">
        <f>O81+O83+P85</f>
        <v>12</v>
      </c>
      <c r="AC85" s="141">
        <f>AB85-AB86</f>
        <v>-4</v>
      </c>
    </row>
    <row r="86" spans="1:30" s="37" customFormat="1" ht="18.75" customHeight="1" x14ac:dyDescent="0.15">
      <c r="A86" s="36"/>
      <c r="B86" s="140"/>
      <c r="C86" s="32" t="s">
        <v>137</v>
      </c>
      <c r="D86" s="33" t="s">
        <v>14</v>
      </c>
      <c r="E86" s="34" t="s">
        <v>50</v>
      </c>
      <c r="F86" s="35" t="s">
        <v>13</v>
      </c>
      <c r="G86" s="138"/>
      <c r="H86" s="136"/>
      <c r="I86" s="134"/>
      <c r="J86" s="158"/>
      <c r="K86" s="130"/>
      <c r="L86" s="160"/>
      <c r="M86" s="152"/>
      <c r="N86" s="153"/>
      <c r="O86" s="154"/>
      <c r="P86" s="162"/>
      <c r="Q86" s="164"/>
      <c r="R86" s="166"/>
      <c r="S86" s="132"/>
      <c r="T86" s="130"/>
      <c r="U86" s="146"/>
      <c r="V86" s="156"/>
      <c r="W86" s="14"/>
      <c r="X86" s="19">
        <f>IF(M81="","",IF(M81&gt;O81,1,0))</f>
        <v>1</v>
      </c>
      <c r="Y86" s="19">
        <f>IF(M83="","",IF(M83&gt;O83,1,0))</f>
        <v>1</v>
      </c>
      <c r="Z86" s="19">
        <f>IF(P85="","",IF(R85&gt;P85,1,0))</f>
        <v>0</v>
      </c>
      <c r="AA86" s="14"/>
      <c r="AB86" s="20">
        <f>M81+M83+R85</f>
        <v>16</v>
      </c>
      <c r="AC86" s="142"/>
      <c r="AD86" s="37">
        <v>0.42799999999999999</v>
      </c>
    </row>
    <row r="87" spans="1:30" s="37" customFormat="1" ht="18.75" customHeight="1" x14ac:dyDescent="0.15">
      <c r="A87" s="36"/>
      <c r="B87" s="139">
        <v>4</v>
      </c>
      <c r="C87" s="30" t="s">
        <v>138</v>
      </c>
      <c r="D87" s="23" t="s">
        <v>14</v>
      </c>
      <c r="E87" s="24" t="s">
        <v>51</v>
      </c>
      <c r="F87" s="25" t="s">
        <v>13</v>
      </c>
      <c r="G87" s="137">
        <f>IF(R81="","",R81)</f>
        <v>1</v>
      </c>
      <c r="H87" s="135"/>
      <c r="I87" s="143">
        <f>IF(P81="","",P81)</f>
        <v>6</v>
      </c>
      <c r="J87" s="131">
        <f>IF(R83="","",R83)</f>
        <v>6</v>
      </c>
      <c r="K87" s="129"/>
      <c r="L87" s="145">
        <f>IF(P83="","",P83)</f>
        <v>3</v>
      </c>
      <c r="M87" s="131">
        <f>IF(R85="","",R85)</f>
        <v>4</v>
      </c>
      <c r="N87" s="129"/>
      <c r="O87" s="147">
        <f>IF(P85="","",P85)</f>
        <v>6</v>
      </c>
      <c r="P87" s="149"/>
      <c r="Q87" s="150"/>
      <c r="R87" s="151"/>
      <c r="S87" s="131">
        <f t="shared" ref="S87" si="46">IF(C87="","",SUM(X87:Z87))</f>
        <v>1</v>
      </c>
      <c r="T87" s="129"/>
      <c r="U87" s="145">
        <f t="shared" ref="U87" si="47">IF(C87="","",SUM(X88:Z88))</f>
        <v>2</v>
      </c>
      <c r="V87" s="155">
        <v>4</v>
      </c>
      <c r="W87" s="14"/>
      <c r="X87" s="15">
        <f>IF(P81="","",IF(R81&gt;P81,1,0))</f>
        <v>0</v>
      </c>
      <c r="Y87" s="15">
        <f>IF(P83="","",IF(R83&gt;P83,1,0))</f>
        <v>1</v>
      </c>
      <c r="Z87" s="15">
        <f>IF(P85="","",IF(R85&gt;P85,1,0))</f>
        <v>0</v>
      </c>
      <c r="AA87" s="14"/>
      <c r="AB87" s="16">
        <f>R81+R83+R85</f>
        <v>11</v>
      </c>
      <c r="AC87" s="141">
        <f>AB87-AB88</f>
        <v>-4</v>
      </c>
    </row>
    <row r="88" spans="1:30" s="37" customFormat="1" ht="18.75" customHeight="1" x14ac:dyDescent="0.15">
      <c r="A88" s="36"/>
      <c r="B88" s="140"/>
      <c r="C88" s="31" t="s">
        <v>139</v>
      </c>
      <c r="D88" s="27" t="s">
        <v>14</v>
      </c>
      <c r="E88" s="28" t="s">
        <v>51</v>
      </c>
      <c r="F88" s="29" t="s">
        <v>13</v>
      </c>
      <c r="G88" s="138"/>
      <c r="H88" s="136"/>
      <c r="I88" s="144"/>
      <c r="J88" s="132"/>
      <c r="K88" s="130"/>
      <c r="L88" s="146"/>
      <c r="M88" s="132"/>
      <c r="N88" s="130"/>
      <c r="O88" s="148"/>
      <c r="P88" s="152"/>
      <c r="Q88" s="153"/>
      <c r="R88" s="154"/>
      <c r="S88" s="132"/>
      <c r="T88" s="130"/>
      <c r="U88" s="146"/>
      <c r="V88" s="156"/>
      <c r="W88" s="14"/>
      <c r="X88" s="19">
        <f>IF(P81="","",IF(P81&gt;R81,1,0))</f>
        <v>1</v>
      </c>
      <c r="Y88" s="19">
        <f>IF(P83="","",IF(P83&gt;R83,1,0))</f>
        <v>0</v>
      </c>
      <c r="Z88" s="19">
        <f>IF(P85="","",IF(P85&gt;R85,1,0))</f>
        <v>1</v>
      </c>
      <c r="AA88" s="14"/>
      <c r="AB88" s="20">
        <f>P81+P83+P85</f>
        <v>15</v>
      </c>
      <c r="AC88" s="142"/>
      <c r="AD88" s="37">
        <v>0.42299999999999999</v>
      </c>
    </row>
    <row r="89" spans="1:30" s="37" customFormat="1" ht="31.5" customHeight="1" x14ac:dyDescent="0.2">
      <c r="A89" s="36"/>
      <c r="B89" s="11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4"/>
      <c r="AA89" s="14"/>
      <c r="AB89" s="14"/>
      <c r="AC89" s="14"/>
    </row>
    <row r="90" spans="1:30" s="37" customFormat="1" ht="18.75" customHeight="1" x14ac:dyDescent="0.15">
      <c r="A90" s="36">
        <v>9</v>
      </c>
      <c r="B90" s="169" t="s">
        <v>61</v>
      </c>
      <c r="C90" s="170"/>
      <c r="D90" s="170"/>
      <c r="E90" s="170"/>
      <c r="F90" s="171"/>
      <c r="G90" s="175" t="str">
        <f>IF(C92="","",LEFT(C92,FIND("　",C92,1)-1))</f>
        <v>平山</v>
      </c>
      <c r="H90" s="176"/>
      <c r="I90" s="177"/>
      <c r="J90" s="175" t="str">
        <f>IF(C94="","",LEFT(C94,FIND("　",C94)-1))</f>
        <v>大谷</v>
      </c>
      <c r="K90" s="176"/>
      <c r="L90" s="176"/>
      <c r="M90" s="175" t="str">
        <f>IF(C96="","",LEFT(C96,FIND("　",C96)-1))</f>
        <v>前田</v>
      </c>
      <c r="N90" s="176"/>
      <c r="O90" s="176"/>
      <c r="P90" s="175" t="str">
        <f>IF(C98="","",LEFT(C98,FIND("　",C98)-1))</f>
        <v>植田</v>
      </c>
      <c r="Q90" s="176"/>
      <c r="R90" s="177"/>
      <c r="S90" s="178" t="s">
        <v>38</v>
      </c>
      <c r="T90" s="179"/>
      <c r="U90" s="179"/>
      <c r="V90" s="182" t="s">
        <v>16</v>
      </c>
      <c r="W90" s="14"/>
      <c r="X90" s="15" t="s">
        <v>39</v>
      </c>
      <c r="Y90" s="15" t="s">
        <v>39</v>
      </c>
      <c r="Z90" s="15" t="s">
        <v>39</v>
      </c>
      <c r="AA90" s="14"/>
      <c r="AB90" s="16" t="s">
        <v>41</v>
      </c>
      <c r="AC90" s="184" t="s">
        <v>43</v>
      </c>
    </row>
    <row r="91" spans="1:30" s="37" customFormat="1" ht="18.75" customHeight="1" x14ac:dyDescent="0.15">
      <c r="A91" s="36"/>
      <c r="B91" s="172"/>
      <c r="C91" s="173"/>
      <c r="D91" s="173"/>
      <c r="E91" s="173"/>
      <c r="F91" s="174"/>
      <c r="G91" s="186" t="str">
        <f>IF(C93="","",LEFT(C93,FIND("　",C93,1)-1))</f>
        <v>岡</v>
      </c>
      <c r="H91" s="187"/>
      <c r="I91" s="188"/>
      <c r="J91" s="186" t="str">
        <f>IF(C95="","",LEFT(C95,FIND("　",C95)-1))</f>
        <v>櫻井</v>
      </c>
      <c r="K91" s="187"/>
      <c r="L91" s="187"/>
      <c r="M91" s="186" t="str">
        <f>IF(C97="","",LEFT(C97,FIND("　",C97)-1))</f>
        <v>佐々木</v>
      </c>
      <c r="N91" s="187"/>
      <c r="O91" s="187"/>
      <c r="P91" s="186" t="str">
        <f>IF(C99="","",LEFT(C99,FIND("　",C99)-1))</f>
        <v>高橋</v>
      </c>
      <c r="Q91" s="187"/>
      <c r="R91" s="188"/>
      <c r="S91" s="180"/>
      <c r="T91" s="181"/>
      <c r="U91" s="181"/>
      <c r="V91" s="183"/>
      <c r="W91" s="14"/>
      <c r="X91" s="19" t="s">
        <v>40</v>
      </c>
      <c r="Y91" s="19" t="s">
        <v>40</v>
      </c>
      <c r="Z91" s="19" t="s">
        <v>40</v>
      </c>
      <c r="AA91" s="14"/>
      <c r="AB91" s="20" t="s">
        <v>42</v>
      </c>
      <c r="AC91" s="185"/>
    </row>
    <row r="92" spans="1:30" s="37" customFormat="1" ht="18.75" customHeight="1" x14ac:dyDescent="0.15">
      <c r="A92" s="36"/>
      <c r="B92" s="139">
        <v>1</v>
      </c>
      <c r="C92" s="22" t="s">
        <v>140</v>
      </c>
      <c r="D92" s="23" t="s">
        <v>14</v>
      </c>
      <c r="E92" s="24" t="s">
        <v>62</v>
      </c>
      <c r="F92" s="25" t="s">
        <v>13</v>
      </c>
      <c r="G92" s="149"/>
      <c r="H92" s="150"/>
      <c r="I92" s="150"/>
      <c r="J92" s="161">
        <v>5</v>
      </c>
      <c r="K92" s="163"/>
      <c r="L92" s="167">
        <v>6</v>
      </c>
      <c r="M92" s="161">
        <v>6</v>
      </c>
      <c r="N92" s="163"/>
      <c r="O92" s="167">
        <v>1</v>
      </c>
      <c r="P92" s="161">
        <v>6</v>
      </c>
      <c r="Q92" s="163"/>
      <c r="R92" s="165">
        <v>3</v>
      </c>
      <c r="S92" s="131">
        <f>IF(C92="","",SUM(X92:Z92))</f>
        <v>2</v>
      </c>
      <c r="T92" s="129"/>
      <c r="U92" s="145">
        <f>IF(C92="","",SUM(X93:Z93))</f>
        <v>1</v>
      </c>
      <c r="V92" s="155">
        <v>2</v>
      </c>
      <c r="W92" s="14"/>
      <c r="X92" s="15">
        <f>IF(J92="","",IF(J92&gt;L92,1,0))</f>
        <v>0</v>
      </c>
      <c r="Y92" s="15">
        <f>IF(M92="","",IF(M92&gt;O92,1,0))</f>
        <v>1</v>
      </c>
      <c r="Z92" s="15">
        <f>IF(P92="","",IF(P92&gt;R92,1,0))</f>
        <v>1</v>
      </c>
      <c r="AA92" s="14"/>
      <c r="AB92" s="16">
        <f>J92+M92+P92</f>
        <v>17</v>
      </c>
      <c r="AC92" s="141">
        <f>AB92-AB93</f>
        <v>7</v>
      </c>
    </row>
    <row r="93" spans="1:30" s="37" customFormat="1" ht="18.75" customHeight="1" x14ac:dyDescent="0.15">
      <c r="A93" s="36"/>
      <c r="B93" s="140"/>
      <c r="C93" s="26" t="s">
        <v>141</v>
      </c>
      <c r="D93" s="27" t="s">
        <v>14</v>
      </c>
      <c r="E93" s="28" t="s">
        <v>62</v>
      </c>
      <c r="F93" s="29" t="s">
        <v>13</v>
      </c>
      <c r="G93" s="152"/>
      <c r="H93" s="153"/>
      <c r="I93" s="153"/>
      <c r="J93" s="162"/>
      <c r="K93" s="164"/>
      <c r="L93" s="168"/>
      <c r="M93" s="162"/>
      <c r="N93" s="164"/>
      <c r="O93" s="168"/>
      <c r="P93" s="162"/>
      <c r="Q93" s="164"/>
      <c r="R93" s="166"/>
      <c r="S93" s="132"/>
      <c r="T93" s="130"/>
      <c r="U93" s="146"/>
      <c r="V93" s="156"/>
      <c r="W93" s="14"/>
      <c r="X93" s="19">
        <f>IF(J92="","",IF(J92&lt;L92,1,0))</f>
        <v>1</v>
      </c>
      <c r="Y93" s="19">
        <f>IF(M92="","",IF(M92&lt;O92,1,0))</f>
        <v>0</v>
      </c>
      <c r="Z93" s="19">
        <f>IF(P92="","",IF(P92&lt;R92,1,0))</f>
        <v>0</v>
      </c>
      <c r="AA93" s="14"/>
      <c r="AB93" s="20">
        <f>L92+O92+R92</f>
        <v>10</v>
      </c>
      <c r="AC93" s="142"/>
    </row>
    <row r="94" spans="1:30" s="37" customFormat="1" ht="18.75" customHeight="1" x14ac:dyDescent="0.15">
      <c r="A94" s="36"/>
      <c r="B94" s="139">
        <v>2</v>
      </c>
      <c r="C94" s="30" t="s">
        <v>142</v>
      </c>
      <c r="D94" s="23" t="s">
        <v>14</v>
      </c>
      <c r="E94" s="24" t="s">
        <v>49</v>
      </c>
      <c r="F94" s="25" t="s">
        <v>13</v>
      </c>
      <c r="G94" s="137">
        <f>IF(L92="","",L92)</f>
        <v>6</v>
      </c>
      <c r="H94" s="135"/>
      <c r="I94" s="143">
        <f>IF(J92="","",J92)</f>
        <v>5</v>
      </c>
      <c r="J94" s="149"/>
      <c r="K94" s="150"/>
      <c r="L94" s="150"/>
      <c r="M94" s="161">
        <v>6</v>
      </c>
      <c r="N94" s="163"/>
      <c r="O94" s="167">
        <v>4</v>
      </c>
      <c r="P94" s="161">
        <v>6</v>
      </c>
      <c r="Q94" s="163"/>
      <c r="R94" s="165">
        <v>1</v>
      </c>
      <c r="S94" s="131">
        <f t="shared" ref="S94" si="48">IF(C94="","",SUM(X94:Z94))</f>
        <v>3</v>
      </c>
      <c r="T94" s="129"/>
      <c r="U94" s="145">
        <f t="shared" ref="U94" si="49">IF(C94="","",SUM(X95:Z95))</f>
        <v>0</v>
      </c>
      <c r="V94" s="155">
        <v>1</v>
      </c>
      <c r="W94" s="14"/>
      <c r="X94" s="15">
        <f>IF(J92="","",IF(L92&gt;J92,1,0))</f>
        <v>1</v>
      </c>
      <c r="Y94" s="15">
        <f>IF(M94="","",IF(M94&gt;O94,1,0))</f>
        <v>1</v>
      </c>
      <c r="Z94" s="15">
        <f>IF(P94="","",IF(P94&gt;R94,1,0))</f>
        <v>1</v>
      </c>
      <c r="AA94" s="14"/>
      <c r="AB94" s="16">
        <f>L92+M94+P94</f>
        <v>18</v>
      </c>
      <c r="AC94" s="141">
        <f>AB94-AB95</f>
        <v>8</v>
      </c>
    </row>
    <row r="95" spans="1:30" s="37" customFormat="1" ht="18.75" customHeight="1" x14ac:dyDescent="0.15">
      <c r="A95" s="36"/>
      <c r="B95" s="140"/>
      <c r="C95" s="31" t="s">
        <v>143</v>
      </c>
      <c r="D95" s="27" t="s">
        <v>14</v>
      </c>
      <c r="E95" s="28" t="s">
        <v>49</v>
      </c>
      <c r="F95" s="29" t="s">
        <v>13</v>
      </c>
      <c r="G95" s="138"/>
      <c r="H95" s="136"/>
      <c r="I95" s="144"/>
      <c r="J95" s="152"/>
      <c r="K95" s="153"/>
      <c r="L95" s="153"/>
      <c r="M95" s="162"/>
      <c r="N95" s="164"/>
      <c r="O95" s="168"/>
      <c r="P95" s="162"/>
      <c r="Q95" s="164"/>
      <c r="R95" s="166"/>
      <c r="S95" s="132"/>
      <c r="T95" s="130"/>
      <c r="U95" s="146"/>
      <c r="V95" s="156"/>
      <c r="W95" s="14"/>
      <c r="X95" s="19">
        <f>IF(J92="","",IF(J92&gt;L92,1,0))</f>
        <v>0</v>
      </c>
      <c r="Y95" s="19">
        <f>IF(M94="","",IF(O94&gt;M94,1,0))</f>
        <v>0</v>
      </c>
      <c r="Z95" s="19">
        <f>IF(P94="","",IF(R94&gt;P94,1,0))</f>
        <v>0</v>
      </c>
      <c r="AA95" s="14"/>
      <c r="AB95" s="20">
        <f>J92+O94+R94</f>
        <v>10</v>
      </c>
      <c r="AC95" s="142"/>
    </row>
    <row r="96" spans="1:30" s="37" customFormat="1" ht="18.75" customHeight="1" x14ac:dyDescent="0.15">
      <c r="A96" s="36"/>
      <c r="B96" s="139">
        <v>3</v>
      </c>
      <c r="C96" s="32" t="s">
        <v>144</v>
      </c>
      <c r="D96" s="33" t="s">
        <v>14</v>
      </c>
      <c r="E96" s="34" t="s">
        <v>49</v>
      </c>
      <c r="F96" s="35" t="s">
        <v>13</v>
      </c>
      <c r="G96" s="137">
        <f>IF(O92="","",O92)</f>
        <v>1</v>
      </c>
      <c r="H96" s="135"/>
      <c r="I96" s="133">
        <f>IF(M92="","",M92)</f>
        <v>6</v>
      </c>
      <c r="J96" s="157">
        <f>IF(O94="","",O94)</f>
        <v>4</v>
      </c>
      <c r="K96" s="129"/>
      <c r="L96" s="159">
        <f>IF(M94="","",M94)</f>
        <v>6</v>
      </c>
      <c r="M96" s="149"/>
      <c r="N96" s="150"/>
      <c r="O96" s="151"/>
      <c r="P96" s="161">
        <v>6</v>
      </c>
      <c r="Q96" s="163"/>
      <c r="R96" s="165">
        <v>2</v>
      </c>
      <c r="S96" s="131">
        <f t="shared" ref="S96" si="50">IF(C96="","",SUM(X96:Z96))</f>
        <v>1</v>
      </c>
      <c r="T96" s="129"/>
      <c r="U96" s="145">
        <f t="shared" ref="U96" si="51">IF(C96="","",SUM(X97:Z97))</f>
        <v>2</v>
      </c>
      <c r="V96" s="155">
        <v>3</v>
      </c>
      <c r="W96" s="14"/>
      <c r="X96" s="15">
        <f>IF(M92="","",IF(O92&gt;M92,1,0))</f>
        <v>0</v>
      </c>
      <c r="Y96" s="15">
        <f>IF(M94="","",IF(O94&gt;M94,1,0))</f>
        <v>0</v>
      </c>
      <c r="Z96" s="15">
        <f>IF(P96="","",IF(P96&gt;R96,1,0))</f>
        <v>1</v>
      </c>
      <c r="AA96" s="14"/>
      <c r="AB96" s="16">
        <f>O92+O94+P96</f>
        <v>11</v>
      </c>
      <c r="AC96" s="141">
        <f>AB96-AB97</f>
        <v>-3</v>
      </c>
    </row>
    <row r="97" spans="1:29" s="37" customFormat="1" ht="18.75" customHeight="1" x14ac:dyDescent="0.15">
      <c r="A97" s="36"/>
      <c r="B97" s="140"/>
      <c r="C97" s="32" t="s">
        <v>145</v>
      </c>
      <c r="D97" s="33" t="s">
        <v>14</v>
      </c>
      <c r="E97" s="28" t="s">
        <v>49</v>
      </c>
      <c r="F97" s="35" t="s">
        <v>13</v>
      </c>
      <c r="G97" s="138"/>
      <c r="H97" s="136"/>
      <c r="I97" s="134"/>
      <c r="J97" s="158"/>
      <c r="K97" s="130"/>
      <c r="L97" s="160"/>
      <c r="M97" s="152"/>
      <c r="N97" s="153"/>
      <c r="O97" s="154"/>
      <c r="P97" s="162"/>
      <c r="Q97" s="164"/>
      <c r="R97" s="166"/>
      <c r="S97" s="132"/>
      <c r="T97" s="130"/>
      <c r="U97" s="146"/>
      <c r="V97" s="156"/>
      <c r="W97" s="14"/>
      <c r="X97" s="19">
        <f>IF(M92="","",IF(M92&gt;O92,1,0))</f>
        <v>1</v>
      </c>
      <c r="Y97" s="19">
        <f>IF(M94="","",IF(M94&gt;O94,1,0))</f>
        <v>1</v>
      </c>
      <c r="Z97" s="19">
        <f>IF(P96="","",IF(R96&gt;P96,1,0))</f>
        <v>0</v>
      </c>
      <c r="AA97" s="14"/>
      <c r="AB97" s="20">
        <f>M92+M94+R96</f>
        <v>14</v>
      </c>
      <c r="AC97" s="142"/>
    </row>
    <row r="98" spans="1:29" s="37" customFormat="1" ht="18.75" customHeight="1" x14ac:dyDescent="0.15">
      <c r="A98" s="36"/>
      <c r="B98" s="139">
        <v>4</v>
      </c>
      <c r="C98" s="30" t="s">
        <v>146</v>
      </c>
      <c r="D98" s="23" t="s">
        <v>14</v>
      </c>
      <c r="E98" s="34" t="s">
        <v>200</v>
      </c>
      <c r="F98" s="25" t="s">
        <v>13</v>
      </c>
      <c r="G98" s="137">
        <f>IF(R92="","",R92)</f>
        <v>3</v>
      </c>
      <c r="H98" s="135"/>
      <c r="I98" s="143">
        <f>IF(P92="","",P92)</f>
        <v>6</v>
      </c>
      <c r="J98" s="131">
        <f>IF(R94="","",R94)</f>
        <v>1</v>
      </c>
      <c r="K98" s="129"/>
      <c r="L98" s="145">
        <f>IF(P94="","",P94)</f>
        <v>6</v>
      </c>
      <c r="M98" s="131">
        <f>IF(R96="","",R96)</f>
        <v>2</v>
      </c>
      <c r="N98" s="129"/>
      <c r="O98" s="147">
        <f>IF(P96="","",P96)</f>
        <v>6</v>
      </c>
      <c r="P98" s="149"/>
      <c r="Q98" s="150"/>
      <c r="R98" s="151"/>
      <c r="S98" s="131">
        <f t="shared" ref="S98" si="52">IF(C98="","",SUM(X98:Z98))</f>
        <v>0</v>
      </c>
      <c r="T98" s="129"/>
      <c r="U98" s="145">
        <f t="shared" ref="U98" si="53">IF(C98="","",SUM(X99:Z99))</f>
        <v>3</v>
      </c>
      <c r="V98" s="155">
        <v>4</v>
      </c>
      <c r="W98" s="14"/>
      <c r="X98" s="15">
        <f>IF(P92="","",IF(R92&gt;P92,1,0))</f>
        <v>0</v>
      </c>
      <c r="Y98" s="15">
        <f>IF(P94="","",IF(R94&gt;P94,1,0))</f>
        <v>0</v>
      </c>
      <c r="Z98" s="15">
        <f>IF(P96="","",IF(R96&gt;P96,1,0))</f>
        <v>0</v>
      </c>
      <c r="AA98" s="14"/>
      <c r="AB98" s="16">
        <f>R92+R94+R96</f>
        <v>6</v>
      </c>
      <c r="AC98" s="141">
        <f>AB98-AB99</f>
        <v>-12</v>
      </c>
    </row>
    <row r="99" spans="1:29" s="37" customFormat="1" ht="18.75" customHeight="1" x14ac:dyDescent="0.15">
      <c r="A99" s="36"/>
      <c r="B99" s="140"/>
      <c r="C99" s="31" t="s">
        <v>147</v>
      </c>
      <c r="D99" s="27" t="s">
        <v>14</v>
      </c>
      <c r="E99" s="28" t="s">
        <v>200</v>
      </c>
      <c r="F99" s="29" t="s">
        <v>13</v>
      </c>
      <c r="G99" s="138"/>
      <c r="H99" s="136"/>
      <c r="I99" s="144"/>
      <c r="J99" s="132"/>
      <c r="K99" s="130"/>
      <c r="L99" s="146"/>
      <c r="M99" s="132"/>
      <c r="N99" s="130"/>
      <c r="O99" s="148"/>
      <c r="P99" s="152"/>
      <c r="Q99" s="153"/>
      <c r="R99" s="154"/>
      <c r="S99" s="132"/>
      <c r="T99" s="130"/>
      <c r="U99" s="146"/>
      <c r="V99" s="156"/>
      <c r="W99" s="14"/>
      <c r="X99" s="19">
        <f>IF(P92="","",IF(P92&gt;R92,1,0))</f>
        <v>1</v>
      </c>
      <c r="Y99" s="19">
        <f>IF(P94="","",IF(P94&gt;R94,1,0))</f>
        <v>1</v>
      </c>
      <c r="Z99" s="19">
        <f>IF(P96="","",IF(P96&gt;R96,1,0))</f>
        <v>1</v>
      </c>
      <c r="AA99" s="14"/>
      <c r="AB99" s="20">
        <f>P92+P94+P96</f>
        <v>18</v>
      </c>
      <c r="AC99" s="142"/>
    </row>
    <row r="100" spans="1:29" s="37" customFormat="1" ht="31.5" customHeight="1" x14ac:dyDescent="0.2">
      <c r="A100" s="36"/>
      <c r="B100" s="11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4"/>
      <c r="AA100" s="14"/>
      <c r="AB100" s="14"/>
      <c r="AC100" s="14"/>
    </row>
    <row r="101" spans="1:29" s="37" customFormat="1" ht="18.75" customHeight="1" x14ac:dyDescent="0.15">
      <c r="A101" s="36">
        <v>10</v>
      </c>
      <c r="B101" s="169" t="s">
        <v>63</v>
      </c>
      <c r="C101" s="170"/>
      <c r="D101" s="170"/>
      <c r="E101" s="170"/>
      <c r="F101" s="171"/>
      <c r="G101" s="175" t="str">
        <f>IF(C103="","",LEFT(C103,FIND("　",C103,1)-1))</f>
        <v>来栖</v>
      </c>
      <c r="H101" s="176"/>
      <c r="I101" s="177"/>
      <c r="J101" s="175" t="str">
        <f>IF(C105="","",LEFT(C105,FIND("　",C105)-1))</f>
        <v>馬場</v>
      </c>
      <c r="K101" s="176"/>
      <c r="L101" s="176"/>
      <c r="M101" s="175" t="str">
        <f>IF(C107="","",LEFT(C107,FIND("　",C107)-1))</f>
        <v>江口</v>
      </c>
      <c r="N101" s="176"/>
      <c r="O101" s="176"/>
      <c r="P101" s="175" t="str">
        <f>IF(C109="","",LEFT(C109,FIND("　",C109)-1))</f>
        <v>弘中</v>
      </c>
      <c r="Q101" s="176"/>
      <c r="R101" s="177"/>
      <c r="S101" s="178" t="s">
        <v>38</v>
      </c>
      <c r="T101" s="179"/>
      <c r="U101" s="179"/>
      <c r="V101" s="182" t="s">
        <v>16</v>
      </c>
      <c r="W101" s="14"/>
      <c r="X101" s="15" t="s">
        <v>39</v>
      </c>
      <c r="Y101" s="15" t="s">
        <v>39</v>
      </c>
      <c r="Z101" s="15" t="s">
        <v>39</v>
      </c>
      <c r="AA101" s="14"/>
      <c r="AB101" s="16" t="s">
        <v>41</v>
      </c>
      <c r="AC101" s="184" t="s">
        <v>43</v>
      </c>
    </row>
    <row r="102" spans="1:29" s="37" customFormat="1" ht="18.75" customHeight="1" x14ac:dyDescent="0.15">
      <c r="A102" s="36"/>
      <c r="B102" s="172"/>
      <c r="C102" s="173"/>
      <c r="D102" s="173"/>
      <c r="E102" s="173"/>
      <c r="F102" s="174"/>
      <c r="G102" s="186" t="str">
        <f>IF(C104="","",LEFT(C104,FIND("　",C104,1)-1))</f>
        <v>長尾</v>
      </c>
      <c r="H102" s="187"/>
      <c r="I102" s="188"/>
      <c r="J102" s="186" t="str">
        <f>IF(C106="","",LEFT(C106,FIND("　",C106)-1))</f>
        <v>矢敷</v>
      </c>
      <c r="K102" s="187"/>
      <c r="L102" s="187"/>
      <c r="M102" s="186" t="str">
        <f>IF(C108="","",LEFT(C108,FIND("　",C108)-1))</f>
        <v>三宅</v>
      </c>
      <c r="N102" s="187"/>
      <c r="O102" s="187"/>
      <c r="P102" s="186" t="str">
        <f>IF(C110="","",LEFT(C110,FIND("　",C110)-1))</f>
        <v>津守</v>
      </c>
      <c r="Q102" s="187"/>
      <c r="R102" s="188"/>
      <c r="S102" s="180"/>
      <c r="T102" s="181"/>
      <c r="U102" s="181"/>
      <c r="V102" s="183"/>
      <c r="W102" s="14"/>
      <c r="X102" s="19" t="s">
        <v>40</v>
      </c>
      <c r="Y102" s="19" t="s">
        <v>40</v>
      </c>
      <c r="Z102" s="19" t="s">
        <v>40</v>
      </c>
      <c r="AA102" s="14"/>
      <c r="AB102" s="20" t="s">
        <v>42</v>
      </c>
      <c r="AC102" s="185"/>
    </row>
    <row r="103" spans="1:29" s="37" customFormat="1" ht="18.75" customHeight="1" x14ac:dyDescent="0.15">
      <c r="A103" s="36"/>
      <c r="B103" s="139">
        <v>1</v>
      </c>
      <c r="C103" s="22" t="s">
        <v>148</v>
      </c>
      <c r="D103" s="23" t="s">
        <v>14</v>
      </c>
      <c r="E103" s="24" t="s">
        <v>49</v>
      </c>
      <c r="F103" s="25" t="s">
        <v>13</v>
      </c>
      <c r="G103" s="149"/>
      <c r="H103" s="150"/>
      <c r="I103" s="150"/>
      <c r="J103" s="161">
        <v>6</v>
      </c>
      <c r="K103" s="163"/>
      <c r="L103" s="167">
        <v>2</v>
      </c>
      <c r="M103" s="161">
        <v>6</v>
      </c>
      <c r="N103" s="163"/>
      <c r="O103" s="167">
        <v>2</v>
      </c>
      <c r="P103" s="161">
        <v>6</v>
      </c>
      <c r="Q103" s="163"/>
      <c r="R103" s="165">
        <v>2</v>
      </c>
      <c r="S103" s="131">
        <f>IF(C103="","",SUM(X103:Z103))</f>
        <v>3</v>
      </c>
      <c r="T103" s="129"/>
      <c r="U103" s="145">
        <f>IF(C103="","",SUM(X104:Z104))</f>
        <v>0</v>
      </c>
      <c r="V103" s="155">
        <v>1</v>
      </c>
      <c r="W103" s="14"/>
      <c r="X103" s="15">
        <f>IF(J103="","",IF(J103&gt;L103,1,0))</f>
        <v>1</v>
      </c>
      <c r="Y103" s="15">
        <f>IF(M103="","",IF(M103&gt;O103,1,0))</f>
        <v>1</v>
      </c>
      <c r="Z103" s="15">
        <f>IF(P103="","",IF(P103&gt;R103,1,0))</f>
        <v>1</v>
      </c>
      <c r="AA103" s="14"/>
      <c r="AB103" s="16">
        <f>J103+M103+P103</f>
        <v>18</v>
      </c>
      <c r="AC103" s="141">
        <f>AB103-AB104</f>
        <v>12</v>
      </c>
    </row>
    <row r="104" spans="1:29" s="37" customFormat="1" ht="18.75" customHeight="1" x14ac:dyDescent="0.15">
      <c r="A104" s="36"/>
      <c r="B104" s="140"/>
      <c r="C104" s="26" t="s">
        <v>149</v>
      </c>
      <c r="D104" s="27" t="s">
        <v>14</v>
      </c>
      <c r="E104" s="28" t="s">
        <v>49</v>
      </c>
      <c r="F104" s="29" t="s">
        <v>13</v>
      </c>
      <c r="G104" s="152"/>
      <c r="H104" s="153"/>
      <c r="I104" s="153"/>
      <c r="J104" s="162"/>
      <c r="K104" s="164"/>
      <c r="L104" s="168"/>
      <c r="M104" s="162"/>
      <c r="N104" s="164"/>
      <c r="O104" s="168"/>
      <c r="P104" s="162"/>
      <c r="Q104" s="164"/>
      <c r="R104" s="166"/>
      <c r="S104" s="132"/>
      <c r="T104" s="130"/>
      <c r="U104" s="146"/>
      <c r="V104" s="156"/>
      <c r="W104" s="14"/>
      <c r="X104" s="19">
        <f>IF(J103="","",IF(J103&lt;L103,1,0))</f>
        <v>0</v>
      </c>
      <c r="Y104" s="19">
        <f>IF(M103="","",IF(M103&lt;O103,1,0))</f>
        <v>0</v>
      </c>
      <c r="Z104" s="19">
        <f>IF(P103="","",IF(P103&lt;R103,1,0))</f>
        <v>0</v>
      </c>
      <c r="AA104" s="14"/>
      <c r="AB104" s="20">
        <f>L103+O103+R103</f>
        <v>6</v>
      </c>
      <c r="AC104" s="142"/>
    </row>
    <row r="105" spans="1:29" s="37" customFormat="1" ht="18.75" customHeight="1" x14ac:dyDescent="0.15">
      <c r="A105" s="36"/>
      <c r="B105" s="139">
        <v>2</v>
      </c>
      <c r="C105" s="30" t="s">
        <v>150</v>
      </c>
      <c r="D105" s="23" t="s">
        <v>14</v>
      </c>
      <c r="E105" s="24" t="s">
        <v>49</v>
      </c>
      <c r="F105" s="25" t="s">
        <v>13</v>
      </c>
      <c r="G105" s="137">
        <f>IF(L103="","",L103)</f>
        <v>2</v>
      </c>
      <c r="H105" s="135"/>
      <c r="I105" s="143">
        <f>IF(J103="","",J103)</f>
        <v>6</v>
      </c>
      <c r="J105" s="149"/>
      <c r="K105" s="150"/>
      <c r="L105" s="150"/>
      <c r="M105" s="161">
        <v>6</v>
      </c>
      <c r="N105" s="163"/>
      <c r="O105" s="167">
        <v>3</v>
      </c>
      <c r="P105" s="161">
        <v>6</v>
      </c>
      <c r="Q105" s="163"/>
      <c r="R105" s="165">
        <v>3</v>
      </c>
      <c r="S105" s="131">
        <f t="shared" ref="S105" si="54">IF(C105="","",SUM(X105:Z105))</f>
        <v>2</v>
      </c>
      <c r="T105" s="129"/>
      <c r="U105" s="145">
        <f t="shared" ref="U105" si="55">IF(C105="","",SUM(X106:Z106))</f>
        <v>1</v>
      </c>
      <c r="V105" s="155">
        <v>2</v>
      </c>
      <c r="W105" s="14"/>
      <c r="X105" s="15">
        <f>IF(J103="","",IF(L103&gt;J103,1,0))</f>
        <v>0</v>
      </c>
      <c r="Y105" s="15">
        <f>IF(M105="","",IF(M105&gt;O105,1,0))</f>
        <v>1</v>
      </c>
      <c r="Z105" s="15">
        <f>IF(P105="","",IF(P105&gt;R105,1,0))</f>
        <v>1</v>
      </c>
      <c r="AA105" s="14"/>
      <c r="AB105" s="16">
        <f>L103+M105+P105</f>
        <v>14</v>
      </c>
      <c r="AC105" s="141">
        <f>AB105-AB106</f>
        <v>2</v>
      </c>
    </row>
    <row r="106" spans="1:29" s="37" customFormat="1" ht="18.75" customHeight="1" x14ac:dyDescent="0.15">
      <c r="A106" s="36"/>
      <c r="B106" s="140"/>
      <c r="C106" s="31" t="s">
        <v>151</v>
      </c>
      <c r="D106" s="27" t="s">
        <v>14</v>
      </c>
      <c r="E106" s="28" t="s">
        <v>49</v>
      </c>
      <c r="F106" s="29" t="s">
        <v>13</v>
      </c>
      <c r="G106" s="138"/>
      <c r="H106" s="136"/>
      <c r="I106" s="144"/>
      <c r="J106" s="152"/>
      <c r="K106" s="153"/>
      <c r="L106" s="153"/>
      <c r="M106" s="162"/>
      <c r="N106" s="164"/>
      <c r="O106" s="168"/>
      <c r="P106" s="162"/>
      <c r="Q106" s="164"/>
      <c r="R106" s="166"/>
      <c r="S106" s="132"/>
      <c r="T106" s="130"/>
      <c r="U106" s="146"/>
      <c r="V106" s="156"/>
      <c r="W106" s="14"/>
      <c r="X106" s="19">
        <f>IF(J103="","",IF(J103&gt;L103,1,0))</f>
        <v>1</v>
      </c>
      <c r="Y106" s="19">
        <f>IF(M105="","",IF(O105&gt;M105,1,0))</f>
        <v>0</v>
      </c>
      <c r="Z106" s="19">
        <f>IF(P105="","",IF(R105&gt;P105,1,0))</f>
        <v>0</v>
      </c>
      <c r="AA106" s="14"/>
      <c r="AB106" s="20">
        <f>J103+O105+R105</f>
        <v>12</v>
      </c>
      <c r="AC106" s="142"/>
    </row>
    <row r="107" spans="1:29" s="37" customFormat="1" ht="18.75" customHeight="1" x14ac:dyDescent="0.15">
      <c r="A107" s="36"/>
      <c r="B107" s="139">
        <v>3</v>
      </c>
      <c r="C107" s="32" t="s">
        <v>152</v>
      </c>
      <c r="D107" s="33" t="s">
        <v>14</v>
      </c>
      <c r="E107" s="34" t="s">
        <v>51</v>
      </c>
      <c r="F107" s="35" t="s">
        <v>13</v>
      </c>
      <c r="G107" s="137">
        <f>IF(O103="","",O103)</f>
        <v>2</v>
      </c>
      <c r="H107" s="135"/>
      <c r="I107" s="133">
        <f>IF(M103="","",M103)</f>
        <v>6</v>
      </c>
      <c r="J107" s="157">
        <f>IF(O105="","",O105)</f>
        <v>3</v>
      </c>
      <c r="K107" s="129"/>
      <c r="L107" s="159">
        <f>IF(M105="","",M105)</f>
        <v>6</v>
      </c>
      <c r="M107" s="149"/>
      <c r="N107" s="150"/>
      <c r="O107" s="151"/>
      <c r="P107" s="161">
        <v>6</v>
      </c>
      <c r="Q107" s="163"/>
      <c r="R107" s="165">
        <v>3</v>
      </c>
      <c r="S107" s="131">
        <f t="shared" ref="S107" si="56">IF(C107="","",SUM(X107:Z107))</f>
        <v>1</v>
      </c>
      <c r="T107" s="129"/>
      <c r="U107" s="145">
        <f t="shared" ref="U107" si="57">IF(C107="","",SUM(X108:Z108))</f>
        <v>2</v>
      </c>
      <c r="V107" s="155">
        <v>3</v>
      </c>
      <c r="W107" s="14"/>
      <c r="X107" s="15">
        <f>IF(M103="","",IF(O103&gt;M103,1,0))</f>
        <v>0</v>
      </c>
      <c r="Y107" s="15">
        <f>IF(M105="","",IF(O105&gt;M105,1,0))</f>
        <v>0</v>
      </c>
      <c r="Z107" s="15">
        <f>IF(P107="","",IF(P107&gt;R107,1,0))</f>
        <v>1</v>
      </c>
      <c r="AA107" s="14"/>
      <c r="AB107" s="16">
        <f>O103+O105+P107</f>
        <v>11</v>
      </c>
      <c r="AC107" s="141">
        <f>AB107-AB108</f>
        <v>-4</v>
      </c>
    </row>
    <row r="108" spans="1:29" s="37" customFormat="1" ht="18.75" customHeight="1" x14ac:dyDescent="0.15">
      <c r="A108" s="36"/>
      <c r="B108" s="140"/>
      <c r="C108" s="32" t="s">
        <v>153</v>
      </c>
      <c r="D108" s="33" t="s">
        <v>14</v>
      </c>
      <c r="E108" s="28" t="s">
        <v>51</v>
      </c>
      <c r="F108" s="35" t="s">
        <v>13</v>
      </c>
      <c r="G108" s="138"/>
      <c r="H108" s="136"/>
      <c r="I108" s="134"/>
      <c r="J108" s="158"/>
      <c r="K108" s="130"/>
      <c r="L108" s="160"/>
      <c r="M108" s="152"/>
      <c r="N108" s="153"/>
      <c r="O108" s="154"/>
      <c r="P108" s="162"/>
      <c r="Q108" s="164"/>
      <c r="R108" s="166"/>
      <c r="S108" s="132"/>
      <c r="T108" s="130"/>
      <c r="U108" s="146"/>
      <c r="V108" s="156"/>
      <c r="W108" s="14"/>
      <c r="X108" s="19">
        <f>IF(M103="","",IF(M103&gt;O103,1,0))</f>
        <v>1</v>
      </c>
      <c r="Y108" s="19">
        <f>IF(M105="","",IF(M105&gt;O105,1,0))</f>
        <v>1</v>
      </c>
      <c r="Z108" s="19">
        <f>IF(P107="","",IF(R107&gt;P107,1,0))</f>
        <v>0</v>
      </c>
      <c r="AA108" s="14"/>
      <c r="AB108" s="20">
        <f>M103+M105+R107</f>
        <v>15</v>
      </c>
      <c r="AC108" s="142"/>
    </row>
    <row r="109" spans="1:29" s="37" customFormat="1" ht="18.75" customHeight="1" x14ac:dyDescent="0.15">
      <c r="A109" s="36"/>
      <c r="B109" s="139">
        <v>4</v>
      </c>
      <c r="C109" s="30" t="s">
        <v>154</v>
      </c>
      <c r="D109" s="23" t="s">
        <v>14</v>
      </c>
      <c r="E109" s="34" t="s">
        <v>200</v>
      </c>
      <c r="F109" s="25" t="s">
        <v>13</v>
      </c>
      <c r="G109" s="137">
        <f>IF(R103="","",R103)</f>
        <v>2</v>
      </c>
      <c r="H109" s="135"/>
      <c r="I109" s="143">
        <f>IF(P103="","",P103)</f>
        <v>6</v>
      </c>
      <c r="J109" s="131">
        <f>IF(R105="","",R105)</f>
        <v>3</v>
      </c>
      <c r="K109" s="129"/>
      <c r="L109" s="145">
        <f>IF(P105="","",P105)</f>
        <v>6</v>
      </c>
      <c r="M109" s="131">
        <f>IF(R107="","",R107)</f>
        <v>3</v>
      </c>
      <c r="N109" s="129"/>
      <c r="O109" s="147">
        <f>IF(P107="","",P107)</f>
        <v>6</v>
      </c>
      <c r="P109" s="149"/>
      <c r="Q109" s="150"/>
      <c r="R109" s="151"/>
      <c r="S109" s="131">
        <f t="shared" ref="S109" si="58">IF(C109="","",SUM(X109:Z109))</f>
        <v>0</v>
      </c>
      <c r="T109" s="129"/>
      <c r="U109" s="145">
        <f t="shared" ref="U109" si="59">IF(C109="","",SUM(X110:Z110))</f>
        <v>3</v>
      </c>
      <c r="V109" s="155">
        <v>4</v>
      </c>
      <c r="W109" s="14"/>
      <c r="X109" s="15">
        <f>IF(P103="","",IF(R103&gt;P103,1,0))</f>
        <v>0</v>
      </c>
      <c r="Y109" s="15">
        <f>IF(P105="","",IF(R105&gt;P105,1,0))</f>
        <v>0</v>
      </c>
      <c r="Z109" s="15">
        <f>IF(P107="","",IF(R107&gt;P107,1,0))</f>
        <v>0</v>
      </c>
      <c r="AA109" s="14"/>
      <c r="AB109" s="16">
        <f>R103+R105+R107</f>
        <v>8</v>
      </c>
      <c r="AC109" s="141">
        <f>AB109-AB110</f>
        <v>-10</v>
      </c>
    </row>
    <row r="110" spans="1:29" s="37" customFormat="1" ht="18.75" customHeight="1" x14ac:dyDescent="0.15">
      <c r="A110" s="36"/>
      <c r="B110" s="140"/>
      <c r="C110" s="31" t="s">
        <v>155</v>
      </c>
      <c r="D110" s="27" t="s">
        <v>14</v>
      </c>
      <c r="E110" s="28" t="s">
        <v>200</v>
      </c>
      <c r="F110" s="29" t="s">
        <v>13</v>
      </c>
      <c r="G110" s="138"/>
      <c r="H110" s="136"/>
      <c r="I110" s="144"/>
      <c r="J110" s="132"/>
      <c r="K110" s="130"/>
      <c r="L110" s="146"/>
      <c r="M110" s="132"/>
      <c r="N110" s="130"/>
      <c r="O110" s="148"/>
      <c r="P110" s="152"/>
      <c r="Q110" s="153"/>
      <c r="R110" s="154"/>
      <c r="S110" s="132"/>
      <c r="T110" s="130"/>
      <c r="U110" s="146"/>
      <c r="V110" s="156"/>
      <c r="W110" s="14"/>
      <c r="X110" s="19">
        <f>IF(P103="","",IF(P103&gt;R103,1,0))</f>
        <v>1</v>
      </c>
      <c r="Y110" s="19">
        <f>IF(P105="","",IF(P105&gt;R105,1,0))</f>
        <v>1</v>
      </c>
      <c r="Z110" s="19">
        <f>IF(P107="","",IF(P107&gt;R107,1,0))</f>
        <v>1</v>
      </c>
      <c r="AA110" s="14"/>
      <c r="AB110" s="20">
        <f>P103+P105+P107</f>
        <v>18</v>
      </c>
      <c r="AC110" s="142"/>
    </row>
    <row r="111" spans="1:29" s="37" customFormat="1" ht="31.5" customHeight="1" x14ac:dyDescent="0.2">
      <c r="A111" s="36"/>
      <c r="B111" s="11"/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4"/>
      <c r="AA111" s="14"/>
      <c r="AB111" s="14"/>
      <c r="AC111" s="14"/>
    </row>
    <row r="112" spans="1:29" s="37" customFormat="1" ht="18.75" customHeight="1" x14ac:dyDescent="0.15">
      <c r="A112" s="36">
        <v>11</v>
      </c>
      <c r="B112" s="169" t="s">
        <v>64</v>
      </c>
      <c r="C112" s="170"/>
      <c r="D112" s="170"/>
      <c r="E112" s="170"/>
      <c r="F112" s="171"/>
      <c r="G112" s="175" t="str">
        <f>IF(C114="","",LEFT(C114,FIND("　",C114,1)-1))</f>
        <v>梶並</v>
      </c>
      <c r="H112" s="176"/>
      <c r="I112" s="177"/>
      <c r="J112" s="175" t="str">
        <f>IF(C116="","",LEFT(C116,FIND("　",C116)-1))</f>
        <v>木原</v>
      </c>
      <c r="K112" s="176"/>
      <c r="L112" s="176"/>
      <c r="M112" s="175" t="str">
        <f>IF(C118="","",LEFT(C118,FIND("　",C118)-1))</f>
        <v>福村</v>
      </c>
      <c r="N112" s="176"/>
      <c r="O112" s="176"/>
      <c r="P112" s="175" t="str">
        <f>IF(C120="","",LEFT(C120,FIND("　",C120)-1))</f>
        <v>國弘</v>
      </c>
      <c r="Q112" s="176"/>
      <c r="R112" s="177"/>
      <c r="S112" s="178" t="s">
        <v>38</v>
      </c>
      <c r="T112" s="179"/>
      <c r="U112" s="179"/>
      <c r="V112" s="182" t="s">
        <v>16</v>
      </c>
      <c r="W112" s="14"/>
      <c r="X112" s="15" t="s">
        <v>39</v>
      </c>
      <c r="Y112" s="15" t="s">
        <v>39</v>
      </c>
      <c r="Z112" s="15" t="s">
        <v>39</v>
      </c>
      <c r="AA112" s="14"/>
      <c r="AB112" s="16" t="s">
        <v>41</v>
      </c>
      <c r="AC112" s="184" t="s">
        <v>43</v>
      </c>
    </row>
    <row r="113" spans="1:29" s="37" customFormat="1" ht="18.75" customHeight="1" x14ac:dyDescent="0.15">
      <c r="A113" s="36"/>
      <c r="B113" s="172"/>
      <c r="C113" s="173"/>
      <c r="D113" s="173"/>
      <c r="E113" s="173"/>
      <c r="F113" s="174"/>
      <c r="G113" s="186" t="str">
        <f>IF(C115="","",LEFT(C115,FIND("　",C115,1)-1))</f>
        <v>倉光</v>
      </c>
      <c r="H113" s="187"/>
      <c r="I113" s="188"/>
      <c r="J113" s="186" t="str">
        <f>IF(C117="","",LEFT(C117,FIND("　",C117)-1))</f>
        <v>弘末</v>
      </c>
      <c r="K113" s="187"/>
      <c r="L113" s="187"/>
      <c r="M113" s="186" t="str">
        <f>IF(C119="","",LEFT(C119,FIND("　",C119)-1))</f>
        <v>小野村</v>
      </c>
      <c r="N113" s="187"/>
      <c r="O113" s="187"/>
      <c r="P113" s="186" t="str">
        <f>IF(C121="","",LEFT(C121,FIND("　",C121)-1))</f>
        <v>野村</v>
      </c>
      <c r="Q113" s="187"/>
      <c r="R113" s="188"/>
      <c r="S113" s="180"/>
      <c r="T113" s="181"/>
      <c r="U113" s="181"/>
      <c r="V113" s="183"/>
      <c r="W113" s="14"/>
      <c r="X113" s="19" t="s">
        <v>40</v>
      </c>
      <c r="Y113" s="19" t="s">
        <v>40</v>
      </c>
      <c r="Z113" s="19" t="s">
        <v>40</v>
      </c>
      <c r="AA113" s="14"/>
      <c r="AB113" s="20" t="s">
        <v>42</v>
      </c>
      <c r="AC113" s="185"/>
    </row>
    <row r="114" spans="1:29" s="37" customFormat="1" ht="18.75" customHeight="1" x14ac:dyDescent="0.15">
      <c r="A114" s="36"/>
      <c r="B114" s="139">
        <v>1</v>
      </c>
      <c r="C114" s="22" t="s">
        <v>156</v>
      </c>
      <c r="D114" s="23" t="s">
        <v>14</v>
      </c>
      <c r="E114" s="24" t="s">
        <v>49</v>
      </c>
      <c r="F114" s="25" t="s">
        <v>13</v>
      </c>
      <c r="G114" s="149"/>
      <c r="H114" s="150"/>
      <c r="I114" s="150"/>
      <c r="J114" s="161">
        <v>5</v>
      </c>
      <c r="K114" s="163"/>
      <c r="L114" s="167">
        <v>6</v>
      </c>
      <c r="M114" s="161">
        <v>6</v>
      </c>
      <c r="N114" s="163"/>
      <c r="O114" s="167">
        <v>2</v>
      </c>
      <c r="P114" s="161">
        <v>6</v>
      </c>
      <c r="Q114" s="163"/>
      <c r="R114" s="165">
        <v>2</v>
      </c>
      <c r="S114" s="131">
        <f>IF(C114="","",SUM(X114:Z114))</f>
        <v>2</v>
      </c>
      <c r="T114" s="129"/>
      <c r="U114" s="145">
        <f>IF(C114="","",SUM(X115:Z115))</f>
        <v>1</v>
      </c>
      <c r="V114" s="155">
        <v>2</v>
      </c>
      <c r="W114" s="14"/>
      <c r="X114" s="15">
        <f>IF(J114="","",IF(J114&gt;L114,1,0))</f>
        <v>0</v>
      </c>
      <c r="Y114" s="15">
        <f>IF(M114="","",IF(M114&gt;O114,1,0))</f>
        <v>1</v>
      </c>
      <c r="Z114" s="15">
        <f>IF(P114="","",IF(P114&gt;R114,1,0))</f>
        <v>1</v>
      </c>
      <c r="AA114" s="14"/>
      <c r="AB114" s="16">
        <f>J114+M114+P114</f>
        <v>17</v>
      </c>
      <c r="AC114" s="141">
        <f>AB114-AB115</f>
        <v>7</v>
      </c>
    </row>
    <row r="115" spans="1:29" s="37" customFormat="1" ht="18.75" customHeight="1" x14ac:dyDescent="0.15">
      <c r="A115" s="36"/>
      <c r="B115" s="140"/>
      <c r="C115" s="26" t="s">
        <v>157</v>
      </c>
      <c r="D115" s="27" t="s">
        <v>14</v>
      </c>
      <c r="E115" s="28" t="s">
        <v>49</v>
      </c>
      <c r="F115" s="29" t="s">
        <v>13</v>
      </c>
      <c r="G115" s="152"/>
      <c r="H115" s="153"/>
      <c r="I115" s="153"/>
      <c r="J115" s="162"/>
      <c r="K115" s="164"/>
      <c r="L115" s="168"/>
      <c r="M115" s="162"/>
      <c r="N115" s="164"/>
      <c r="O115" s="168"/>
      <c r="P115" s="162"/>
      <c r="Q115" s="164"/>
      <c r="R115" s="166"/>
      <c r="S115" s="132"/>
      <c r="T115" s="130"/>
      <c r="U115" s="146"/>
      <c r="V115" s="156"/>
      <c r="W115" s="14"/>
      <c r="X115" s="19">
        <f>IF(J114="","",IF(J114&lt;L114,1,0))</f>
        <v>1</v>
      </c>
      <c r="Y115" s="19">
        <f>IF(M114="","",IF(M114&lt;O114,1,0))</f>
        <v>0</v>
      </c>
      <c r="Z115" s="19">
        <f>IF(P114="","",IF(P114&lt;R114,1,0))</f>
        <v>0</v>
      </c>
      <c r="AA115" s="14"/>
      <c r="AB115" s="20">
        <f>L114+O114+R114</f>
        <v>10</v>
      </c>
      <c r="AC115" s="142"/>
    </row>
    <row r="116" spans="1:29" s="37" customFormat="1" ht="18.75" customHeight="1" x14ac:dyDescent="0.15">
      <c r="A116" s="36"/>
      <c r="B116" s="139">
        <v>2</v>
      </c>
      <c r="C116" s="30" t="s">
        <v>158</v>
      </c>
      <c r="D116" s="23" t="s">
        <v>14</v>
      </c>
      <c r="E116" s="34" t="s">
        <v>200</v>
      </c>
      <c r="F116" s="25" t="s">
        <v>13</v>
      </c>
      <c r="G116" s="137">
        <f>IF(L114="","",L114)</f>
        <v>6</v>
      </c>
      <c r="H116" s="135"/>
      <c r="I116" s="143">
        <f>IF(J114="","",J114)</f>
        <v>5</v>
      </c>
      <c r="J116" s="149"/>
      <c r="K116" s="150"/>
      <c r="L116" s="150"/>
      <c r="M116" s="161">
        <v>6</v>
      </c>
      <c r="N116" s="163"/>
      <c r="O116" s="167">
        <v>1</v>
      </c>
      <c r="P116" s="161">
        <v>6</v>
      </c>
      <c r="Q116" s="163"/>
      <c r="R116" s="165">
        <v>1</v>
      </c>
      <c r="S116" s="131">
        <f t="shared" ref="S116" si="60">IF(C116="","",SUM(X116:Z116))</f>
        <v>3</v>
      </c>
      <c r="T116" s="129"/>
      <c r="U116" s="145">
        <f t="shared" ref="U116" si="61">IF(C116="","",SUM(X117:Z117))</f>
        <v>0</v>
      </c>
      <c r="V116" s="155">
        <v>1</v>
      </c>
      <c r="W116" s="14"/>
      <c r="X116" s="15">
        <f>IF(J114="","",IF(L114&gt;J114,1,0))</f>
        <v>1</v>
      </c>
      <c r="Y116" s="15">
        <f>IF(M116="","",IF(M116&gt;O116,1,0))</f>
        <v>1</v>
      </c>
      <c r="Z116" s="15">
        <f>IF(P116="","",IF(P116&gt;R116,1,0))</f>
        <v>1</v>
      </c>
      <c r="AA116" s="14"/>
      <c r="AB116" s="16">
        <f>L114+M116+P116</f>
        <v>18</v>
      </c>
      <c r="AC116" s="141">
        <f>AB116-AB117</f>
        <v>11</v>
      </c>
    </row>
    <row r="117" spans="1:29" s="37" customFormat="1" ht="18.75" customHeight="1" x14ac:dyDescent="0.15">
      <c r="A117" s="36"/>
      <c r="B117" s="140"/>
      <c r="C117" s="31" t="s">
        <v>159</v>
      </c>
      <c r="D117" s="27" t="s">
        <v>14</v>
      </c>
      <c r="E117" s="28" t="s">
        <v>53</v>
      </c>
      <c r="F117" s="29" t="s">
        <v>13</v>
      </c>
      <c r="G117" s="138"/>
      <c r="H117" s="136"/>
      <c r="I117" s="144"/>
      <c r="J117" s="152"/>
      <c r="K117" s="153"/>
      <c r="L117" s="153"/>
      <c r="M117" s="162"/>
      <c r="N117" s="164"/>
      <c r="O117" s="168"/>
      <c r="P117" s="162"/>
      <c r="Q117" s="164"/>
      <c r="R117" s="166"/>
      <c r="S117" s="132"/>
      <c r="T117" s="130"/>
      <c r="U117" s="146"/>
      <c r="V117" s="156"/>
      <c r="W117" s="14"/>
      <c r="X117" s="19">
        <f>IF(J114="","",IF(J114&gt;L114,1,0))</f>
        <v>0</v>
      </c>
      <c r="Y117" s="19">
        <f>IF(M116="","",IF(O116&gt;M116,1,0))</f>
        <v>0</v>
      </c>
      <c r="Z117" s="19">
        <f>IF(P116="","",IF(R116&gt;P116,1,0))</f>
        <v>0</v>
      </c>
      <c r="AA117" s="14"/>
      <c r="AB117" s="20">
        <f>J114+O116+R116</f>
        <v>7</v>
      </c>
      <c r="AC117" s="142"/>
    </row>
    <row r="118" spans="1:29" s="37" customFormat="1" ht="18.75" customHeight="1" x14ac:dyDescent="0.15">
      <c r="A118" s="36"/>
      <c r="B118" s="139">
        <v>3</v>
      </c>
      <c r="C118" s="32" t="s">
        <v>160</v>
      </c>
      <c r="D118" s="33" t="s">
        <v>14</v>
      </c>
      <c r="E118" s="34" t="s">
        <v>62</v>
      </c>
      <c r="F118" s="35" t="s">
        <v>13</v>
      </c>
      <c r="G118" s="137">
        <f>IF(O114="","",O114)</f>
        <v>2</v>
      </c>
      <c r="H118" s="135"/>
      <c r="I118" s="133">
        <f>IF(M114="","",M114)</f>
        <v>6</v>
      </c>
      <c r="J118" s="157">
        <f>IF(O116="","",O116)</f>
        <v>1</v>
      </c>
      <c r="K118" s="129"/>
      <c r="L118" s="159">
        <f>IF(M116="","",M116)</f>
        <v>6</v>
      </c>
      <c r="M118" s="149"/>
      <c r="N118" s="150"/>
      <c r="O118" s="151"/>
      <c r="P118" s="161">
        <v>6</v>
      </c>
      <c r="Q118" s="163"/>
      <c r="R118" s="165">
        <v>3</v>
      </c>
      <c r="S118" s="131">
        <f t="shared" ref="S118" si="62">IF(C118="","",SUM(X118:Z118))</f>
        <v>1</v>
      </c>
      <c r="T118" s="129"/>
      <c r="U118" s="145">
        <f t="shared" ref="U118" si="63">IF(C118="","",SUM(X119:Z119))</f>
        <v>2</v>
      </c>
      <c r="V118" s="155">
        <v>3</v>
      </c>
      <c r="W118" s="14"/>
      <c r="X118" s="15">
        <f>IF(M114="","",IF(O114&gt;M114,1,0))</f>
        <v>0</v>
      </c>
      <c r="Y118" s="15">
        <f>IF(M116="","",IF(O116&gt;M116,1,0))</f>
        <v>0</v>
      </c>
      <c r="Z118" s="15">
        <f>IF(P118="","",IF(P118&gt;R118,1,0))</f>
        <v>1</v>
      </c>
      <c r="AA118" s="14"/>
      <c r="AB118" s="16">
        <f>O114+O116+P118</f>
        <v>9</v>
      </c>
      <c r="AC118" s="141">
        <f>AB118-AB119</f>
        <v>-6</v>
      </c>
    </row>
    <row r="119" spans="1:29" s="37" customFormat="1" ht="18.75" customHeight="1" x14ac:dyDescent="0.15">
      <c r="A119" s="36"/>
      <c r="B119" s="140"/>
      <c r="C119" s="32" t="s">
        <v>161</v>
      </c>
      <c r="D119" s="33" t="s">
        <v>14</v>
      </c>
      <c r="E119" s="34" t="s">
        <v>62</v>
      </c>
      <c r="F119" s="35" t="s">
        <v>13</v>
      </c>
      <c r="G119" s="138"/>
      <c r="H119" s="136"/>
      <c r="I119" s="134"/>
      <c r="J119" s="158"/>
      <c r="K119" s="130"/>
      <c r="L119" s="160"/>
      <c r="M119" s="152"/>
      <c r="N119" s="153"/>
      <c r="O119" s="154"/>
      <c r="P119" s="162"/>
      <c r="Q119" s="164"/>
      <c r="R119" s="166"/>
      <c r="S119" s="132"/>
      <c r="T119" s="130"/>
      <c r="U119" s="146"/>
      <c r="V119" s="156"/>
      <c r="W119" s="14"/>
      <c r="X119" s="19">
        <f>IF(M114="","",IF(M114&gt;O114,1,0))</f>
        <v>1</v>
      </c>
      <c r="Y119" s="19">
        <f>IF(M116="","",IF(M116&gt;O116,1,0))</f>
        <v>1</v>
      </c>
      <c r="Z119" s="19">
        <f>IF(P118="","",IF(R118&gt;P118,1,0))</f>
        <v>0</v>
      </c>
      <c r="AA119" s="14"/>
      <c r="AB119" s="20">
        <f>M114+M116+R118</f>
        <v>15</v>
      </c>
      <c r="AC119" s="142"/>
    </row>
    <row r="120" spans="1:29" s="37" customFormat="1" ht="18.75" customHeight="1" x14ac:dyDescent="0.15">
      <c r="A120" s="36"/>
      <c r="B120" s="139">
        <v>4</v>
      </c>
      <c r="C120" s="30" t="s">
        <v>162</v>
      </c>
      <c r="D120" s="23" t="s">
        <v>14</v>
      </c>
      <c r="E120" s="24" t="s">
        <v>49</v>
      </c>
      <c r="F120" s="25" t="s">
        <v>13</v>
      </c>
      <c r="G120" s="137">
        <f>IF(R114="","",R114)</f>
        <v>2</v>
      </c>
      <c r="H120" s="135"/>
      <c r="I120" s="143">
        <f>IF(P114="","",P114)</f>
        <v>6</v>
      </c>
      <c r="J120" s="131">
        <f>IF(R116="","",R116)</f>
        <v>1</v>
      </c>
      <c r="K120" s="129"/>
      <c r="L120" s="145">
        <f>IF(P116="","",P116)</f>
        <v>6</v>
      </c>
      <c r="M120" s="131">
        <f>IF(R118="","",R118)</f>
        <v>3</v>
      </c>
      <c r="N120" s="129"/>
      <c r="O120" s="147">
        <f>IF(P118="","",P118)</f>
        <v>6</v>
      </c>
      <c r="P120" s="149"/>
      <c r="Q120" s="150"/>
      <c r="R120" s="151"/>
      <c r="S120" s="131">
        <f t="shared" ref="S120" si="64">IF(C120="","",SUM(X120:Z120))</f>
        <v>0</v>
      </c>
      <c r="T120" s="129"/>
      <c r="U120" s="145">
        <f t="shared" ref="U120" si="65">IF(C120="","",SUM(X121:Z121))</f>
        <v>3</v>
      </c>
      <c r="V120" s="155">
        <v>4</v>
      </c>
      <c r="W120" s="14"/>
      <c r="X120" s="15">
        <f>IF(P114="","",IF(R114&gt;P114,1,0))</f>
        <v>0</v>
      </c>
      <c r="Y120" s="15">
        <f>IF(P116="","",IF(R116&gt;P116,1,0))</f>
        <v>0</v>
      </c>
      <c r="Z120" s="15">
        <f>IF(P118="","",IF(R118&gt;P118,1,0))</f>
        <v>0</v>
      </c>
      <c r="AA120" s="14"/>
      <c r="AB120" s="16">
        <f>R114+R116+R118</f>
        <v>6</v>
      </c>
      <c r="AC120" s="141">
        <f>AB120-AB121</f>
        <v>-12</v>
      </c>
    </row>
    <row r="121" spans="1:29" s="37" customFormat="1" ht="18.75" customHeight="1" x14ac:dyDescent="0.15">
      <c r="A121" s="36"/>
      <c r="B121" s="140"/>
      <c r="C121" s="31" t="s">
        <v>163</v>
      </c>
      <c r="D121" s="27" t="s">
        <v>14</v>
      </c>
      <c r="E121" s="28" t="s">
        <v>49</v>
      </c>
      <c r="F121" s="29" t="s">
        <v>13</v>
      </c>
      <c r="G121" s="138"/>
      <c r="H121" s="136"/>
      <c r="I121" s="144"/>
      <c r="J121" s="132"/>
      <c r="K121" s="130"/>
      <c r="L121" s="146"/>
      <c r="M121" s="132"/>
      <c r="N121" s="130"/>
      <c r="O121" s="148"/>
      <c r="P121" s="152"/>
      <c r="Q121" s="153"/>
      <c r="R121" s="154"/>
      <c r="S121" s="132"/>
      <c r="T121" s="130"/>
      <c r="U121" s="146"/>
      <c r="V121" s="156"/>
      <c r="W121" s="14"/>
      <c r="X121" s="19">
        <f>IF(P114="","",IF(P114&gt;R114,1,0))</f>
        <v>1</v>
      </c>
      <c r="Y121" s="19">
        <f>IF(P116="","",IF(P116&gt;R116,1,0))</f>
        <v>1</v>
      </c>
      <c r="Z121" s="19">
        <f>IF(P118="","",IF(P118&gt;R118,1,0))</f>
        <v>1</v>
      </c>
      <c r="AA121" s="14"/>
      <c r="AB121" s="20">
        <f>P114+P116+P118</f>
        <v>18</v>
      </c>
      <c r="AC121" s="142"/>
    </row>
    <row r="122" spans="1:29" s="37" customFormat="1" ht="31.5" customHeight="1" x14ac:dyDescent="0.2">
      <c r="A122" s="36"/>
      <c r="B122" s="11"/>
      <c r="C122" s="12"/>
      <c r="D122" s="13"/>
      <c r="E122" s="13" t="s">
        <v>196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4"/>
      <c r="AA122" s="14"/>
      <c r="AB122" s="14"/>
      <c r="AC122" s="14"/>
    </row>
    <row r="123" spans="1:29" s="37" customFormat="1" ht="18.75" customHeight="1" x14ac:dyDescent="0.15">
      <c r="A123" s="36">
        <v>12</v>
      </c>
      <c r="B123" s="169" t="s">
        <v>65</v>
      </c>
      <c r="C123" s="170"/>
      <c r="D123" s="170"/>
      <c r="E123" s="170"/>
      <c r="F123" s="171"/>
      <c r="G123" s="175" t="str">
        <f>IF(C125="","",LEFT(C125,FIND("　",C125,1)-1))</f>
        <v>水田</v>
      </c>
      <c r="H123" s="176"/>
      <c r="I123" s="177"/>
      <c r="J123" s="175" t="str">
        <f>IF(C127="","",LEFT(C127,FIND("　",C127)-1))</f>
        <v>二岡</v>
      </c>
      <c r="K123" s="176"/>
      <c r="L123" s="176"/>
      <c r="M123" s="175" t="str">
        <f>IF(C129="","",LEFT(C129,FIND("　",C129)-1))</f>
        <v>小西</v>
      </c>
      <c r="N123" s="176"/>
      <c r="O123" s="176"/>
      <c r="P123" s="175" t="str">
        <f>IF(C131="","",LEFT(C131,FIND("　",C131)-1))</f>
        <v/>
      </c>
      <c r="Q123" s="176"/>
      <c r="R123" s="177"/>
      <c r="S123" s="178" t="s">
        <v>38</v>
      </c>
      <c r="T123" s="179"/>
      <c r="U123" s="179"/>
      <c r="V123" s="182" t="s">
        <v>16</v>
      </c>
      <c r="W123" s="14"/>
      <c r="X123" s="15" t="s">
        <v>39</v>
      </c>
      <c r="Y123" s="15" t="s">
        <v>39</v>
      </c>
      <c r="Z123" s="15" t="s">
        <v>39</v>
      </c>
      <c r="AA123" s="14"/>
      <c r="AB123" s="16" t="s">
        <v>41</v>
      </c>
      <c r="AC123" s="184" t="s">
        <v>43</v>
      </c>
    </row>
    <row r="124" spans="1:29" s="37" customFormat="1" ht="18.75" customHeight="1" x14ac:dyDescent="0.15">
      <c r="A124" s="36"/>
      <c r="B124" s="172"/>
      <c r="C124" s="173"/>
      <c r="D124" s="173"/>
      <c r="E124" s="173"/>
      <c r="F124" s="174"/>
      <c r="G124" s="186" t="str">
        <f>IF(C126="","",LEFT(C126,FIND("　",C126,1)-1))</f>
        <v>鳥居</v>
      </c>
      <c r="H124" s="187"/>
      <c r="I124" s="188"/>
      <c r="J124" s="186" t="str">
        <f>IF(C128="","",LEFT(C128,FIND("　",C128)-1))</f>
        <v>田村</v>
      </c>
      <c r="K124" s="187"/>
      <c r="L124" s="187"/>
      <c r="M124" s="186" t="str">
        <f>IF(C130="","",LEFT(C130,FIND("　",C130)-1))</f>
        <v>中村</v>
      </c>
      <c r="N124" s="187"/>
      <c r="O124" s="187"/>
      <c r="P124" s="186" t="str">
        <f>IF(C132="","",LEFT(C132,FIND("　",C132)-1))</f>
        <v/>
      </c>
      <c r="Q124" s="187"/>
      <c r="R124" s="188"/>
      <c r="S124" s="180"/>
      <c r="T124" s="181"/>
      <c r="U124" s="181"/>
      <c r="V124" s="183"/>
      <c r="W124" s="14"/>
      <c r="X124" s="19" t="s">
        <v>40</v>
      </c>
      <c r="Y124" s="19" t="s">
        <v>40</v>
      </c>
      <c r="Z124" s="19" t="s">
        <v>40</v>
      </c>
      <c r="AA124" s="14"/>
      <c r="AB124" s="20" t="s">
        <v>42</v>
      </c>
      <c r="AC124" s="185"/>
    </row>
    <row r="125" spans="1:29" s="37" customFormat="1" ht="18.75" customHeight="1" x14ac:dyDescent="0.15">
      <c r="A125" s="36"/>
      <c r="B125" s="139">
        <v>1</v>
      </c>
      <c r="C125" s="22" t="s">
        <v>164</v>
      </c>
      <c r="D125" s="23" t="s">
        <v>14</v>
      </c>
      <c r="E125" s="24" t="s">
        <v>66</v>
      </c>
      <c r="F125" s="25" t="s">
        <v>13</v>
      </c>
      <c r="G125" s="149"/>
      <c r="H125" s="150"/>
      <c r="I125" s="150"/>
      <c r="J125" s="161">
        <v>6</v>
      </c>
      <c r="K125" s="163"/>
      <c r="L125" s="167">
        <v>0</v>
      </c>
      <c r="M125" s="161">
        <v>6</v>
      </c>
      <c r="N125" s="163"/>
      <c r="O125" s="167">
        <v>5</v>
      </c>
      <c r="P125" s="161"/>
      <c r="Q125" s="163"/>
      <c r="R125" s="165"/>
      <c r="S125" s="131">
        <f>IF(C125="","",SUM(X125:Z125))</f>
        <v>2</v>
      </c>
      <c r="T125" s="129"/>
      <c r="U125" s="145">
        <f>IF(C125="","",SUM(X126:Z126))</f>
        <v>0</v>
      </c>
      <c r="V125" s="155">
        <v>1</v>
      </c>
      <c r="W125" s="14"/>
      <c r="X125" s="15">
        <f>IF(J125="","",IF(J125&gt;L125,1,0))</f>
        <v>1</v>
      </c>
      <c r="Y125" s="15">
        <f>IF(M125="","",IF(M125&gt;O125,1,0))</f>
        <v>1</v>
      </c>
      <c r="Z125" s="15" t="str">
        <f>IF(P125="","",IF(P125&gt;R125,1,0))</f>
        <v/>
      </c>
      <c r="AA125" s="14"/>
      <c r="AB125" s="16">
        <f>J125+M125+P125</f>
        <v>12</v>
      </c>
      <c r="AC125" s="141">
        <f>AB125-AB126</f>
        <v>7</v>
      </c>
    </row>
    <row r="126" spans="1:29" s="37" customFormat="1" ht="18.75" customHeight="1" x14ac:dyDescent="0.15">
      <c r="A126" s="36"/>
      <c r="B126" s="140"/>
      <c r="C126" s="26" t="s">
        <v>198</v>
      </c>
      <c r="D126" s="27" t="s">
        <v>14</v>
      </c>
      <c r="E126" s="34" t="s">
        <v>200</v>
      </c>
      <c r="F126" s="29" t="s">
        <v>13</v>
      </c>
      <c r="G126" s="152"/>
      <c r="H126" s="153"/>
      <c r="I126" s="153"/>
      <c r="J126" s="162"/>
      <c r="K126" s="164"/>
      <c r="L126" s="168"/>
      <c r="M126" s="162"/>
      <c r="N126" s="164"/>
      <c r="O126" s="168"/>
      <c r="P126" s="162"/>
      <c r="Q126" s="164"/>
      <c r="R126" s="166"/>
      <c r="S126" s="132"/>
      <c r="T126" s="130"/>
      <c r="U126" s="146"/>
      <c r="V126" s="156"/>
      <c r="W126" s="14"/>
      <c r="X126" s="19">
        <f>IF(J125="","",IF(J125&lt;L125,1,0))</f>
        <v>0</v>
      </c>
      <c r="Y126" s="19">
        <f>IF(M125="","",IF(M125&lt;O125,1,0))</f>
        <v>0</v>
      </c>
      <c r="Z126" s="19" t="str">
        <f>IF(P125="","",IF(P125&lt;R125,1,0))</f>
        <v/>
      </c>
      <c r="AA126" s="14"/>
      <c r="AB126" s="20">
        <f>L125+O125+R125</f>
        <v>5</v>
      </c>
      <c r="AC126" s="142"/>
    </row>
    <row r="127" spans="1:29" s="37" customFormat="1" ht="18.75" customHeight="1" x14ac:dyDescent="0.15">
      <c r="A127" s="36"/>
      <c r="B127" s="139">
        <v>2</v>
      </c>
      <c r="C127" s="30" t="s">
        <v>165</v>
      </c>
      <c r="D127" s="23" t="s">
        <v>14</v>
      </c>
      <c r="E127" s="24" t="s">
        <v>49</v>
      </c>
      <c r="F127" s="25" t="s">
        <v>13</v>
      </c>
      <c r="G127" s="137">
        <f>IF(L125="","",L125)</f>
        <v>0</v>
      </c>
      <c r="H127" s="135"/>
      <c r="I127" s="143">
        <f>IF(J125="","",J125)</f>
        <v>6</v>
      </c>
      <c r="J127" s="149"/>
      <c r="K127" s="150"/>
      <c r="L127" s="150"/>
      <c r="M127" s="161">
        <v>6</v>
      </c>
      <c r="N127" s="163"/>
      <c r="O127" s="167">
        <v>5</v>
      </c>
      <c r="P127" s="161"/>
      <c r="Q127" s="163"/>
      <c r="R127" s="165"/>
      <c r="S127" s="131">
        <f>IF(C127="","",SUM(X127:Z127))</f>
        <v>1</v>
      </c>
      <c r="T127" s="129"/>
      <c r="U127" s="145">
        <f>IF(C127="","",SUM(X128:Z128))</f>
        <v>1</v>
      </c>
      <c r="V127" s="155">
        <v>2</v>
      </c>
      <c r="W127" s="14"/>
      <c r="X127" s="15">
        <f>IF(J125="","",IF(L125&gt;J125,1,0))</f>
        <v>0</v>
      </c>
      <c r="Y127" s="15">
        <f>IF(M127="","",IF(M127&gt;O127,1,0))</f>
        <v>1</v>
      </c>
      <c r="Z127" s="15" t="str">
        <f>IF(P127="","",IF(P127&gt;R127,1,0))</f>
        <v/>
      </c>
      <c r="AA127" s="14"/>
      <c r="AB127" s="16">
        <f>L125+M127+P127</f>
        <v>6</v>
      </c>
      <c r="AC127" s="141">
        <f>AB127-AB128</f>
        <v>-5</v>
      </c>
    </row>
    <row r="128" spans="1:29" s="37" customFormat="1" ht="18.75" customHeight="1" x14ac:dyDescent="0.15">
      <c r="A128" s="36"/>
      <c r="B128" s="140"/>
      <c r="C128" s="31" t="s">
        <v>166</v>
      </c>
      <c r="D128" s="27" t="s">
        <v>14</v>
      </c>
      <c r="E128" s="28" t="s">
        <v>49</v>
      </c>
      <c r="F128" s="29" t="s">
        <v>13</v>
      </c>
      <c r="G128" s="138"/>
      <c r="H128" s="136"/>
      <c r="I128" s="144"/>
      <c r="J128" s="152"/>
      <c r="K128" s="153"/>
      <c r="L128" s="153"/>
      <c r="M128" s="162"/>
      <c r="N128" s="164"/>
      <c r="O128" s="168"/>
      <c r="P128" s="162"/>
      <c r="Q128" s="164"/>
      <c r="R128" s="166"/>
      <c r="S128" s="132"/>
      <c r="T128" s="130"/>
      <c r="U128" s="146"/>
      <c r="V128" s="156"/>
      <c r="W128" s="14"/>
      <c r="X128" s="19">
        <f>IF(J125="","",IF(J125&gt;L125,1,0))</f>
        <v>1</v>
      </c>
      <c r="Y128" s="19">
        <f>IF(M127="","",IF(O127&gt;M127,1,0))</f>
        <v>0</v>
      </c>
      <c r="Z128" s="19" t="str">
        <f>IF(P127="","",IF(R127&gt;P127,1,0))</f>
        <v/>
      </c>
      <c r="AA128" s="14"/>
      <c r="AB128" s="20">
        <f>J125+O127+R127</f>
        <v>11</v>
      </c>
      <c r="AC128" s="142"/>
    </row>
    <row r="129" spans="1:29" s="37" customFormat="1" ht="18.75" customHeight="1" x14ac:dyDescent="0.15">
      <c r="A129" s="36"/>
      <c r="B129" s="139">
        <v>3</v>
      </c>
      <c r="C129" s="32" t="s">
        <v>167</v>
      </c>
      <c r="D129" s="33" t="s">
        <v>14</v>
      </c>
      <c r="E129" s="34" t="s">
        <v>67</v>
      </c>
      <c r="F129" s="35" t="s">
        <v>13</v>
      </c>
      <c r="G129" s="137">
        <f>IF(O125="","",O125)</f>
        <v>5</v>
      </c>
      <c r="H129" s="135"/>
      <c r="I129" s="133">
        <f>IF(M125="","",M125)</f>
        <v>6</v>
      </c>
      <c r="J129" s="157">
        <f>IF(O127="","",O127)</f>
        <v>5</v>
      </c>
      <c r="K129" s="129"/>
      <c r="L129" s="159">
        <f>IF(M127="","",M127)</f>
        <v>6</v>
      </c>
      <c r="M129" s="149"/>
      <c r="N129" s="150"/>
      <c r="O129" s="151"/>
      <c r="P129" s="161"/>
      <c r="Q129" s="163"/>
      <c r="R129" s="165"/>
      <c r="S129" s="131">
        <f>IF(C129="","",SUM(X129:Z129))</f>
        <v>0</v>
      </c>
      <c r="T129" s="129"/>
      <c r="U129" s="145">
        <f>IF(C129="","",SUM(X130:Z130))</f>
        <v>2</v>
      </c>
      <c r="V129" s="155">
        <v>3</v>
      </c>
      <c r="W129" s="14"/>
      <c r="X129" s="15">
        <f>IF(M125="","",IF(O125&gt;M125,1,0))</f>
        <v>0</v>
      </c>
      <c r="Y129" s="15">
        <f>IF(M127="","",IF(O127&gt;M127,1,0))</f>
        <v>0</v>
      </c>
      <c r="Z129" s="15" t="str">
        <f>IF(P129="","",IF(P129&gt;R129,1,0))</f>
        <v/>
      </c>
      <c r="AA129" s="14"/>
      <c r="AB129" s="16">
        <f>O125+O127+P129</f>
        <v>10</v>
      </c>
      <c r="AC129" s="141">
        <f>AB129-AB130</f>
        <v>-2</v>
      </c>
    </row>
    <row r="130" spans="1:29" s="37" customFormat="1" ht="18.75" customHeight="1" x14ac:dyDescent="0.15">
      <c r="A130" s="36"/>
      <c r="B130" s="140"/>
      <c r="C130" s="32" t="s">
        <v>168</v>
      </c>
      <c r="D130" s="33" t="s">
        <v>14</v>
      </c>
      <c r="E130" s="34" t="s">
        <v>67</v>
      </c>
      <c r="F130" s="35" t="s">
        <v>13</v>
      </c>
      <c r="G130" s="138"/>
      <c r="H130" s="136"/>
      <c r="I130" s="134"/>
      <c r="J130" s="158"/>
      <c r="K130" s="130"/>
      <c r="L130" s="160"/>
      <c r="M130" s="152"/>
      <c r="N130" s="153"/>
      <c r="O130" s="154"/>
      <c r="P130" s="162"/>
      <c r="Q130" s="164"/>
      <c r="R130" s="166"/>
      <c r="S130" s="132"/>
      <c r="T130" s="130"/>
      <c r="U130" s="146"/>
      <c r="V130" s="156"/>
      <c r="W130" s="14"/>
      <c r="X130" s="19">
        <f>IF(M125="","",IF(M125&gt;O125,1,0))</f>
        <v>1</v>
      </c>
      <c r="Y130" s="19">
        <f>IF(M127="","",IF(M127&gt;O127,1,0))</f>
        <v>1</v>
      </c>
      <c r="Z130" s="19" t="str">
        <f>IF(P129="","",IF(R129&gt;P129,1,0))</f>
        <v/>
      </c>
      <c r="AA130" s="14"/>
      <c r="AB130" s="20">
        <f>M125+M127+R129</f>
        <v>12</v>
      </c>
      <c r="AC130" s="142"/>
    </row>
    <row r="131" spans="1:29" s="37" customFormat="1" ht="18.75" customHeight="1" x14ac:dyDescent="0.15">
      <c r="A131" s="36"/>
      <c r="B131" s="139">
        <v>4</v>
      </c>
      <c r="C131" s="30"/>
      <c r="D131" s="23" t="s">
        <v>14</v>
      </c>
      <c r="E131" s="24"/>
      <c r="F131" s="25" t="s">
        <v>13</v>
      </c>
      <c r="G131" s="137" t="str">
        <f>IF(R125="","",R125)</f>
        <v/>
      </c>
      <c r="H131" s="135"/>
      <c r="I131" s="133" t="str">
        <f>IF(P125="","",P125)</f>
        <v/>
      </c>
      <c r="J131" s="131" t="str">
        <f>IF(R127="","",R127)</f>
        <v/>
      </c>
      <c r="K131" s="129"/>
      <c r="L131" s="147" t="str">
        <f>IF(P127="","",P127)</f>
        <v/>
      </c>
      <c r="M131" s="131" t="str">
        <f>IF(R129="","",R129)</f>
        <v/>
      </c>
      <c r="N131" s="129"/>
      <c r="O131" s="147" t="str">
        <f>IF(P129="","",P129)</f>
        <v/>
      </c>
      <c r="P131" s="149"/>
      <c r="Q131" s="150"/>
      <c r="R131" s="151"/>
      <c r="S131" s="131" t="str">
        <f t="shared" ref="S131" si="66">IF(C131="","",SUM(X131:Z131))</f>
        <v/>
      </c>
      <c r="T131" s="129"/>
      <c r="U131" s="147" t="str">
        <f t="shared" ref="U131" si="67">IF(C131="","",SUM(X132:Z132))</f>
        <v/>
      </c>
      <c r="V131" s="155"/>
      <c r="W131" s="14"/>
      <c r="X131" s="15" t="str">
        <f>IF(P125="","",IF(R125&gt;P125,1,0))</f>
        <v/>
      </c>
      <c r="Y131" s="15" t="str">
        <f>IF(P127="","",IF(R127&gt;P127,1,0))</f>
        <v/>
      </c>
      <c r="Z131" s="15" t="str">
        <f>IF(P129="","",IF(R129&gt;P129,1,0))</f>
        <v/>
      </c>
      <c r="AA131" s="14"/>
      <c r="AB131" s="16">
        <f>R125+R127+R129</f>
        <v>0</v>
      </c>
      <c r="AC131" s="141">
        <f>AB131-AB132</f>
        <v>0</v>
      </c>
    </row>
    <row r="132" spans="1:29" s="37" customFormat="1" ht="18.75" customHeight="1" x14ac:dyDescent="0.15">
      <c r="A132" s="36"/>
      <c r="B132" s="140"/>
      <c r="C132" s="31"/>
      <c r="D132" s="27" t="s">
        <v>14</v>
      </c>
      <c r="E132" s="28"/>
      <c r="F132" s="29" t="s">
        <v>13</v>
      </c>
      <c r="G132" s="138"/>
      <c r="H132" s="136"/>
      <c r="I132" s="134"/>
      <c r="J132" s="132"/>
      <c r="K132" s="130"/>
      <c r="L132" s="148"/>
      <c r="M132" s="132"/>
      <c r="N132" s="130"/>
      <c r="O132" s="148"/>
      <c r="P132" s="152"/>
      <c r="Q132" s="153"/>
      <c r="R132" s="154"/>
      <c r="S132" s="132"/>
      <c r="T132" s="130"/>
      <c r="U132" s="148"/>
      <c r="V132" s="156"/>
      <c r="W132" s="14"/>
      <c r="X132" s="19" t="str">
        <f>IF(P125="","",IF(P125&gt;R125,1,0))</f>
        <v/>
      </c>
      <c r="Y132" s="19" t="str">
        <f>IF(P127="","",IF(P127&gt;R127,1,0))</f>
        <v/>
      </c>
      <c r="Z132" s="19" t="str">
        <f>IF(P129="","",IF(P129&gt;R129,1,0))</f>
        <v/>
      </c>
      <c r="AA132" s="14"/>
      <c r="AB132" s="20">
        <f>P125+P127+P129</f>
        <v>0</v>
      </c>
      <c r="AC132" s="142"/>
    </row>
    <row r="133" spans="1:29" s="37" customFormat="1" ht="31.5" customHeight="1" x14ac:dyDescent="0.2">
      <c r="A133" s="36"/>
      <c r="B133" s="11"/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4"/>
      <c r="AA133" s="14"/>
      <c r="AB133" s="14"/>
      <c r="AC133" s="14"/>
    </row>
    <row r="134" spans="1:29" s="37" customFormat="1" ht="18.75" customHeight="1" x14ac:dyDescent="0.15">
      <c r="A134" s="36">
        <v>13</v>
      </c>
      <c r="B134" s="169" t="s">
        <v>68</v>
      </c>
      <c r="C134" s="170"/>
      <c r="D134" s="170"/>
      <c r="E134" s="170"/>
      <c r="F134" s="171"/>
      <c r="G134" s="175" t="str">
        <f>IF(C136="","",LEFT(C136,FIND("　",C136,1)-1))</f>
        <v>大田</v>
      </c>
      <c r="H134" s="176"/>
      <c r="I134" s="177"/>
      <c r="J134" s="175" t="str">
        <f>IF(C138="","",LEFT(C138,FIND("　",C138)-1))</f>
        <v>岡崎</v>
      </c>
      <c r="K134" s="176"/>
      <c r="L134" s="176"/>
      <c r="M134" s="175" t="str">
        <f>IF(C140="","",LEFT(C140,FIND("　",C140)-1))</f>
        <v>國澤</v>
      </c>
      <c r="N134" s="176"/>
      <c r="O134" s="176"/>
      <c r="P134" s="175" t="str">
        <f>IF(C142="","",LEFT(C142,FIND("　",C142)-1))</f>
        <v/>
      </c>
      <c r="Q134" s="176"/>
      <c r="R134" s="177"/>
      <c r="S134" s="178" t="s">
        <v>38</v>
      </c>
      <c r="T134" s="179"/>
      <c r="U134" s="179"/>
      <c r="V134" s="182" t="s">
        <v>16</v>
      </c>
      <c r="W134" s="14"/>
      <c r="X134" s="15" t="s">
        <v>39</v>
      </c>
      <c r="Y134" s="15" t="s">
        <v>39</v>
      </c>
      <c r="Z134" s="15" t="s">
        <v>39</v>
      </c>
      <c r="AA134" s="14"/>
      <c r="AB134" s="16" t="s">
        <v>41</v>
      </c>
      <c r="AC134" s="184" t="s">
        <v>43</v>
      </c>
    </row>
    <row r="135" spans="1:29" s="37" customFormat="1" ht="18.75" customHeight="1" x14ac:dyDescent="0.15">
      <c r="A135" s="36"/>
      <c r="B135" s="172"/>
      <c r="C135" s="173"/>
      <c r="D135" s="173"/>
      <c r="E135" s="173"/>
      <c r="F135" s="174"/>
      <c r="G135" s="186" t="str">
        <f>IF(C137="","",LEFT(C137,FIND("　",C137,1)-1))</f>
        <v>小橋</v>
      </c>
      <c r="H135" s="187"/>
      <c r="I135" s="188"/>
      <c r="J135" s="186" t="str">
        <f>IF(C139="","",LEFT(C139,FIND("　",C139)-1))</f>
        <v>市原</v>
      </c>
      <c r="K135" s="187"/>
      <c r="L135" s="187"/>
      <c r="M135" s="186" t="str">
        <f>IF(C141="","",LEFT(C141,FIND("　",C141)-1))</f>
        <v>宮崎</v>
      </c>
      <c r="N135" s="187"/>
      <c r="O135" s="187"/>
      <c r="P135" s="186" t="str">
        <f>IF(C143="","",LEFT(C143,FIND("　",C143)-1))</f>
        <v/>
      </c>
      <c r="Q135" s="187"/>
      <c r="R135" s="188"/>
      <c r="S135" s="180"/>
      <c r="T135" s="181"/>
      <c r="U135" s="181"/>
      <c r="V135" s="183"/>
      <c r="W135" s="14"/>
      <c r="X135" s="19" t="s">
        <v>40</v>
      </c>
      <c r="Y135" s="19" t="s">
        <v>40</v>
      </c>
      <c r="Z135" s="19" t="s">
        <v>40</v>
      </c>
      <c r="AA135" s="14"/>
      <c r="AB135" s="20" t="s">
        <v>42</v>
      </c>
      <c r="AC135" s="185"/>
    </row>
    <row r="136" spans="1:29" s="37" customFormat="1" ht="18.75" customHeight="1" x14ac:dyDescent="0.15">
      <c r="A136" s="36"/>
      <c r="B136" s="139">
        <v>1</v>
      </c>
      <c r="C136" s="22" t="s">
        <v>169</v>
      </c>
      <c r="D136" s="23" t="s">
        <v>14</v>
      </c>
      <c r="E136" s="24" t="s">
        <v>77</v>
      </c>
      <c r="F136" s="25" t="s">
        <v>13</v>
      </c>
      <c r="G136" s="149"/>
      <c r="H136" s="150"/>
      <c r="I136" s="150"/>
      <c r="J136" s="161">
        <v>2</v>
      </c>
      <c r="K136" s="163"/>
      <c r="L136" s="167">
        <v>6</v>
      </c>
      <c r="M136" s="161">
        <v>6</v>
      </c>
      <c r="N136" s="163"/>
      <c r="O136" s="167">
        <v>1</v>
      </c>
      <c r="P136" s="161"/>
      <c r="Q136" s="163"/>
      <c r="R136" s="165"/>
      <c r="S136" s="131">
        <f>IF(C136="","",SUM(X136:Z136))</f>
        <v>1</v>
      </c>
      <c r="T136" s="129"/>
      <c r="U136" s="145">
        <f>IF(C136="","",SUM(X137:Z137))</f>
        <v>1</v>
      </c>
      <c r="V136" s="155">
        <v>2</v>
      </c>
      <c r="W136" s="14"/>
      <c r="X136" s="15">
        <f>IF(J136="","",IF(J136&gt;L136,1,0))</f>
        <v>0</v>
      </c>
      <c r="Y136" s="15">
        <f>IF(M136="","",IF(M136&gt;O136,1,0))</f>
        <v>1</v>
      </c>
      <c r="Z136" s="15" t="str">
        <f>IF(P136="","",IF(P136&gt;R136,1,0))</f>
        <v/>
      </c>
      <c r="AA136" s="14"/>
      <c r="AB136" s="16">
        <f>J136+M136+P136</f>
        <v>8</v>
      </c>
      <c r="AC136" s="141">
        <f>AB136-AB137</f>
        <v>1</v>
      </c>
    </row>
    <row r="137" spans="1:29" s="37" customFormat="1" ht="18.75" customHeight="1" x14ac:dyDescent="0.15">
      <c r="A137" s="36"/>
      <c r="B137" s="140"/>
      <c r="C137" s="26" t="s">
        <v>170</v>
      </c>
      <c r="D137" s="27" t="s">
        <v>14</v>
      </c>
      <c r="E137" s="28" t="s">
        <v>78</v>
      </c>
      <c r="F137" s="29" t="s">
        <v>13</v>
      </c>
      <c r="G137" s="152"/>
      <c r="H137" s="153"/>
      <c r="I137" s="153"/>
      <c r="J137" s="162"/>
      <c r="K137" s="164"/>
      <c r="L137" s="168"/>
      <c r="M137" s="162"/>
      <c r="N137" s="164"/>
      <c r="O137" s="168"/>
      <c r="P137" s="162"/>
      <c r="Q137" s="164"/>
      <c r="R137" s="166"/>
      <c r="S137" s="132"/>
      <c r="T137" s="130"/>
      <c r="U137" s="146"/>
      <c r="V137" s="156"/>
      <c r="W137" s="14"/>
      <c r="X137" s="19">
        <f>IF(J136="","",IF(J136&lt;L136,1,0))</f>
        <v>1</v>
      </c>
      <c r="Y137" s="19">
        <f>IF(M136="","",IF(M136&lt;O136,1,0))</f>
        <v>0</v>
      </c>
      <c r="Z137" s="19" t="str">
        <f>IF(P136="","",IF(P136&lt;R136,1,0))</f>
        <v/>
      </c>
      <c r="AA137" s="14"/>
      <c r="AB137" s="20">
        <f>L136+O136+R136</f>
        <v>7</v>
      </c>
      <c r="AC137" s="142"/>
    </row>
    <row r="138" spans="1:29" s="37" customFormat="1" ht="18.75" customHeight="1" x14ac:dyDescent="0.15">
      <c r="A138" s="36"/>
      <c r="B138" s="139">
        <v>2</v>
      </c>
      <c r="C138" s="30" t="s">
        <v>171</v>
      </c>
      <c r="D138" s="23" t="s">
        <v>14</v>
      </c>
      <c r="E138" s="24" t="s">
        <v>75</v>
      </c>
      <c r="F138" s="25" t="s">
        <v>13</v>
      </c>
      <c r="G138" s="137">
        <f>IF(L136="","",L136)</f>
        <v>6</v>
      </c>
      <c r="H138" s="135"/>
      <c r="I138" s="143">
        <f>IF(J136="","",J136)</f>
        <v>2</v>
      </c>
      <c r="J138" s="149"/>
      <c r="K138" s="150"/>
      <c r="L138" s="150"/>
      <c r="M138" s="161">
        <v>6</v>
      </c>
      <c r="N138" s="163"/>
      <c r="O138" s="167">
        <v>4</v>
      </c>
      <c r="P138" s="161"/>
      <c r="Q138" s="163"/>
      <c r="R138" s="165"/>
      <c r="S138" s="131">
        <f t="shared" ref="S138" si="68">IF(C138="","",SUM(X138:Z138))</f>
        <v>2</v>
      </c>
      <c r="T138" s="129"/>
      <c r="U138" s="145">
        <f t="shared" ref="U138" si="69">IF(C138="","",SUM(X139:Z139))</f>
        <v>0</v>
      </c>
      <c r="V138" s="155">
        <v>1</v>
      </c>
      <c r="W138" s="14"/>
      <c r="X138" s="15">
        <f>IF(J136="","",IF(L136&gt;J136,1,0))</f>
        <v>1</v>
      </c>
      <c r="Y138" s="15">
        <f>IF(M138="","",IF(M138&gt;O138,1,0))</f>
        <v>1</v>
      </c>
      <c r="Z138" s="15" t="str">
        <f>IF(P138="","",IF(P138&gt;R138,1,0))</f>
        <v/>
      </c>
      <c r="AA138" s="14"/>
      <c r="AB138" s="16">
        <f>L136+M138+P138</f>
        <v>12</v>
      </c>
      <c r="AC138" s="141">
        <f>AB138-AB139</f>
        <v>6</v>
      </c>
    </row>
    <row r="139" spans="1:29" s="37" customFormat="1" ht="18.75" customHeight="1" x14ac:dyDescent="0.15">
      <c r="A139" s="36"/>
      <c r="B139" s="140"/>
      <c r="C139" s="31" t="s">
        <v>172</v>
      </c>
      <c r="D139" s="27" t="s">
        <v>14</v>
      </c>
      <c r="E139" s="28" t="s">
        <v>76</v>
      </c>
      <c r="F139" s="29" t="s">
        <v>13</v>
      </c>
      <c r="G139" s="138"/>
      <c r="H139" s="136"/>
      <c r="I139" s="144"/>
      <c r="J139" s="152"/>
      <c r="K139" s="153"/>
      <c r="L139" s="153"/>
      <c r="M139" s="162"/>
      <c r="N139" s="164"/>
      <c r="O139" s="168"/>
      <c r="P139" s="162"/>
      <c r="Q139" s="164"/>
      <c r="R139" s="166"/>
      <c r="S139" s="132"/>
      <c r="T139" s="130"/>
      <c r="U139" s="146"/>
      <c r="V139" s="156"/>
      <c r="W139" s="14"/>
      <c r="X139" s="19">
        <f>IF(J136="","",IF(J136&gt;L136,1,0))</f>
        <v>0</v>
      </c>
      <c r="Y139" s="19">
        <f>IF(M138="","",IF(O138&gt;M138,1,0))</f>
        <v>0</v>
      </c>
      <c r="Z139" s="19" t="str">
        <f>IF(P138="","",IF(R138&gt;P138,1,0))</f>
        <v/>
      </c>
      <c r="AA139" s="14"/>
      <c r="AB139" s="20">
        <f>J136+O138+R138</f>
        <v>6</v>
      </c>
      <c r="AC139" s="142"/>
    </row>
    <row r="140" spans="1:29" s="37" customFormat="1" ht="18.75" customHeight="1" x14ac:dyDescent="0.15">
      <c r="A140" s="36"/>
      <c r="B140" s="139">
        <v>3</v>
      </c>
      <c r="C140" s="32" t="s">
        <v>173</v>
      </c>
      <c r="D140" s="33" t="s">
        <v>14</v>
      </c>
      <c r="E140" s="34" t="s">
        <v>76</v>
      </c>
      <c r="F140" s="35" t="s">
        <v>13</v>
      </c>
      <c r="G140" s="137">
        <f>IF(O136="","",O136)</f>
        <v>1</v>
      </c>
      <c r="H140" s="135"/>
      <c r="I140" s="133">
        <f>IF(M136="","",M136)</f>
        <v>6</v>
      </c>
      <c r="J140" s="157">
        <f>IF(O138="","",O138)</f>
        <v>4</v>
      </c>
      <c r="K140" s="129"/>
      <c r="L140" s="159">
        <f>IF(M138="","",M138)</f>
        <v>6</v>
      </c>
      <c r="M140" s="149"/>
      <c r="N140" s="150"/>
      <c r="O140" s="151"/>
      <c r="P140" s="161"/>
      <c r="Q140" s="163"/>
      <c r="R140" s="165"/>
      <c r="S140" s="131">
        <f t="shared" ref="S140" si="70">IF(C140="","",SUM(X140:Z140))</f>
        <v>0</v>
      </c>
      <c r="T140" s="129"/>
      <c r="U140" s="145">
        <f t="shared" ref="U140" si="71">IF(C140="","",SUM(X141:Z141))</f>
        <v>2</v>
      </c>
      <c r="V140" s="155">
        <v>3</v>
      </c>
      <c r="W140" s="14"/>
      <c r="X140" s="15">
        <f>IF(M136="","",IF(O136&gt;M136,1,0))</f>
        <v>0</v>
      </c>
      <c r="Y140" s="15">
        <f>IF(M138="","",IF(O138&gt;M138,1,0))</f>
        <v>0</v>
      </c>
      <c r="Z140" s="15" t="str">
        <f>IF(P140="","",IF(P140&gt;R140,1,0))</f>
        <v/>
      </c>
      <c r="AA140" s="14"/>
      <c r="AB140" s="16">
        <f>O136+O138+P140</f>
        <v>5</v>
      </c>
      <c r="AC140" s="141">
        <f>AB140-AB141</f>
        <v>-7</v>
      </c>
    </row>
    <row r="141" spans="1:29" s="37" customFormat="1" ht="18.75" customHeight="1" x14ac:dyDescent="0.15">
      <c r="A141" s="36"/>
      <c r="B141" s="140"/>
      <c r="C141" s="32" t="s">
        <v>174</v>
      </c>
      <c r="D141" s="33" t="s">
        <v>14</v>
      </c>
      <c r="E141" s="34" t="s">
        <v>76</v>
      </c>
      <c r="F141" s="35" t="s">
        <v>13</v>
      </c>
      <c r="G141" s="138"/>
      <c r="H141" s="136"/>
      <c r="I141" s="134"/>
      <c r="J141" s="158"/>
      <c r="K141" s="130"/>
      <c r="L141" s="160"/>
      <c r="M141" s="152"/>
      <c r="N141" s="153"/>
      <c r="O141" s="154"/>
      <c r="P141" s="162"/>
      <c r="Q141" s="164"/>
      <c r="R141" s="166"/>
      <c r="S141" s="132"/>
      <c r="T141" s="130"/>
      <c r="U141" s="146"/>
      <c r="V141" s="156"/>
      <c r="W141" s="14"/>
      <c r="X141" s="19">
        <f>IF(M136="","",IF(M136&gt;O136,1,0))</f>
        <v>1</v>
      </c>
      <c r="Y141" s="19">
        <f>IF(M138="","",IF(M138&gt;O138,1,0))</f>
        <v>1</v>
      </c>
      <c r="Z141" s="19" t="str">
        <f>IF(P140="","",IF(R140&gt;P140,1,0))</f>
        <v/>
      </c>
      <c r="AA141" s="14"/>
      <c r="AB141" s="20">
        <f>M136+M138+R140</f>
        <v>12</v>
      </c>
      <c r="AC141" s="142"/>
    </row>
    <row r="142" spans="1:29" s="37" customFormat="1" ht="18.75" customHeight="1" x14ac:dyDescent="0.15">
      <c r="A142" s="36"/>
      <c r="B142" s="139">
        <v>4</v>
      </c>
      <c r="C142" s="30"/>
      <c r="D142" s="23" t="s">
        <v>14</v>
      </c>
      <c r="E142" s="24"/>
      <c r="F142" s="25" t="s">
        <v>13</v>
      </c>
      <c r="G142" s="137" t="str">
        <f>IF(R136="","",R136)</f>
        <v/>
      </c>
      <c r="H142" s="135"/>
      <c r="I142" s="133" t="str">
        <f>IF(P136="","",P136)</f>
        <v/>
      </c>
      <c r="J142" s="131" t="str">
        <f>IF(R138="","",R138)</f>
        <v/>
      </c>
      <c r="K142" s="129"/>
      <c r="L142" s="147" t="str">
        <f>IF(P138="","",P138)</f>
        <v/>
      </c>
      <c r="M142" s="131" t="str">
        <f>IF(R140="","",R140)</f>
        <v/>
      </c>
      <c r="N142" s="129"/>
      <c r="O142" s="147" t="str">
        <f>IF(P140="","",P140)</f>
        <v/>
      </c>
      <c r="P142" s="149"/>
      <c r="Q142" s="150"/>
      <c r="R142" s="151"/>
      <c r="S142" s="131" t="str">
        <f t="shared" ref="S142" si="72">IF(C142="","",SUM(X142:Z142))</f>
        <v/>
      </c>
      <c r="T142" s="129"/>
      <c r="U142" s="147" t="str">
        <f t="shared" ref="U142" si="73">IF(C142="","",SUM(X143:Z143))</f>
        <v/>
      </c>
      <c r="V142" s="155"/>
      <c r="W142" s="14"/>
      <c r="X142" s="15" t="str">
        <f>IF(P136="","",IF(R136&gt;P136,1,0))</f>
        <v/>
      </c>
      <c r="Y142" s="15" t="str">
        <f>IF(P138="","",IF(R138&gt;P138,1,0))</f>
        <v/>
      </c>
      <c r="Z142" s="15" t="str">
        <f>IF(P140="","",IF(R140&gt;P140,1,0))</f>
        <v/>
      </c>
      <c r="AA142" s="14"/>
      <c r="AB142" s="16">
        <f>R136+R138+R140</f>
        <v>0</v>
      </c>
      <c r="AC142" s="141">
        <f>AB142-AB143</f>
        <v>0</v>
      </c>
    </row>
    <row r="143" spans="1:29" s="37" customFormat="1" ht="18.75" customHeight="1" x14ac:dyDescent="0.15">
      <c r="A143" s="36"/>
      <c r="B143" s="140"/>
      <c r="C143" s="31"/>
      <c r="D143" s="27" t="s">
        <v>14</v>
      </c>
      <c r="E143" s="28"/>
      <c r="F143" s="29" t="s">
        <v>13</v>
      </c>
      <c r="G143" s="138"/>
      <c r="H143" s="136"/>
      <c r="I143" s="134"/>
      <c r="J143" s="132"/>
      <c r="K143" s="130"/>
      <c r="L143" s="148"/>
      <c r="M143" s="132"/>
      <c r="N143" s="130"/>
      <c r="O143" s="148"/>
      <c r="P143" s="152"/>
      <c r="Q143" s="153"/>
      <c r="R143" s="154"/>
      <c r="S143" s="132"/>
      <c r="T143" s="130"/>
      <c r="U143" s="148"/>
      <c r="V143" s="156"/>
      <c r="W143" s="14"/>
      <c r="X143" s="19" t="str">
        <f>IF(P136="","",IF(P136&gt;R136,1,0))</f>
        <v/>
      </c>
      <c r="Y143" s="19" t="str">
        <f>IF(P138="","",IF(P138&gt;R138,1,0))</f>
        <v/>
      </c>
      <c r="Z143" s="19" t="str">
        <f>IF(P140="","",IF(P140&gt;R140,1,0))</f>
        <v/>
      </c>
      <c r="AA143" s="14"/>
      <c r="AB143" s="20">
        <f>P136+P138+P140</f>
        <v>0</v>
      </c>
      <c r="AC143" s="142"/>
    </row>
    <row r="144" spans="1:29" s="37" customFormat="1" ht="31.5" customHeight="1" x14ac:dyDescent="0.2">
      <c r="A144" s="36"/>
      <c r="B144" s="11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4"/>
      <c r="AA144" s="14"/>
      <c r="AB144" s="14"/>
      <c r="AC144" s="14"/>
    </row>
    <row r="145" spans="1:29" s="37" customFormat="1" ht="18.75" customHeight="1" x14ac:dyDescent="0.15">
      <c r="A145" s="36">
        <v>14</v>
      </c>
      <c r="B145" s="169" t="s">
        <v>69</v>
      </c>
      <c r="C145" s="170"/>
      <c r="D145" s="170"/>
      <c r="E145" s="170"/>
      <c r="F145" s="171"/>
      <c r="G145" s="175" t="str">
        <f>IF(C147="","",LEFT(C147,FIND("　",C147,1)-1))</f>
        <v>藤本</v>
      </c>
      <c r="H145" s="176"/>
      <c r="I145" s="177"/>
      <c r="J145" s="175" t="str">
        <f>IF(C149="","",LEFT(C149,FIND("　",C149)-1))</f>
        <v>藤林</v>
      </c>
      <c r="K145" s="176"/>
      <c r="L145" s="176"/>
      <c r="M145" s="175" t="str">
        <f>IF(C151="","",LEFT(C151,FIND("　",C151)-1))</f>
        <v>三吉</v>
      </c>
      <c r="N145" s="176"/>
      <c r="O145" s="176"/>
      <c r="P145" s="175" t="str">
        <f>IF(C153="","",LEFT(C153,FIND("　",C153)-1))</f>
        <v/>
      </c>
      <c r="Q145" s="176"/>
      <c r="R145" s="177"/>
      <c r="S145" s="178" t="s">
        <v>38</v>
      </c>
      <c r="T145" s="179"/>
      <c r="U145" s="179"/>
      <c r="V145" s="182" t="s">
        <v>16</v>
      </c>
      <c r="W145" s="14"/>
      <c r="X145" s="15" t="s">
        <v>39</v>
      </c>
      <c r="Y145" s="15" t="s">
        <v>39</v>
      </c>
      <c r="Z145" s="15" t="s">
        <v>39</v>
      </c>
      <c r="AA145" s="14"/>
      <c r="AB145" s="16" t="s">
        <v>41</v>
      </c>
      <c r="AC145" s="184" t="s">
        <v>43</v>
      </c>
    </row>
    <row r="146" spans="1:29" s="37" customFormat="1" ht="18.75" customHeight="1" x14ac:dyDescent="0.15">
      <c r="A146" s="36"/>
      <c r="B146" s="172"/>
      <c r="C146" s="173"/>
      <c r="D146" s="173"/>
      <c r="E146" s="173"/>
      <c r="F146" s="174"/>
      <c r="G146" s="186" t="str">
        <f>IF(C148="","",LEFT(C148,FIND("　",C148,1)-1))</f>
        <v>中原</v>
      </c>
      <c r="H146" s="187"/>
      <c r="I146" s="188"/>
      <c r="J146" s="186" t="str">
        <f>IF(C150="","",LEFT(C150,FIND("　",C150)-1))</f>
        <v>梅田</v>
      </c>
      <c r="K146" s="187"/>
      <c r="L146" s="187"/>
      <c r="M146" s="186" t="str">
        <f>IF(C152="","",LEFT(C152,FIND("　",C152)-1))</f>
        <v>水津</v>
      </c>
      <c r="N146" s="187"/>
      <c r="O146" s="187"/>
      <c r="P146" s="186" t="str">
        <f>IF(C154="","",LEFT(C154,FIND("　",C154)-1))</f>
        <v/>
      </c>
      <c r="Q146" s="187"/>
      <c r="R146" s="188"/>
      <c r="S146" s="180"/>
      <c r="T146" s="181"/>
      <c r="U146" s="181"/>
      <c r="V146" s="183"/>
      <c r="W146" s="14"/>
      <c r="X146" s="19" t="s">
        <v>40</v>
      </c>
      <c r="Y146" s="19" t="s">
        <v>40</v>
      </c>
      <c r="Z146" s="19" t="s">
        <v>40</v>
      </c>
      <c r="AA146" s="14"/>
      <c r="AB146" s="20" t="s">
        <v>42</v>
      </c>
      <c r="AC146" s="185"/>
    </row>
    <row r="147" spans="1:29" s="37" customFormat="1" ht="18.75" customHeight="1" x14ac:dyDescent="0.15">
      <c r="A147" s="36"/>
      <c r="B147" s="139">
        <v>1</v>
      </c>
      <c r="C147" s="22" t="s">
        <v>175</v>
      </c>
      <c r="D147" s="23" t="s">
        <v>14</v>
      </c>
      <c r="E147" s="24" t="s">
        <v>66</v>
      </c>
      <c r="F147" s="25" t="s">
        <v>13</v>
      </c>
      <c r="G147" s="149"/>
      <c r="H147" s="150"/>
      <c r="I147" s="150"/>
      <c r="J147" s="161">
        <v>6</v>
      </c>
      <c r="K147" s="163"/>
      <c r="L147" s="167">
        <v>5</v>
      </c>
      <c r="M147" s="161">
        <v>2</v>
      </c>
      <c r="N147" s="163"/>
      <c r="O147" s="167">
        <v>6</v>
      </c>
      <c r="P147" s="161"/>
      <c r="Q147" s="163"/>
      <c r="R147" s="165"/>
      <c r="S147" s="131">
        <f>IF(C147="","",SUM(X147:Z147))</f>
        <v>1</v>
      </c>
      <c r="T147" s="129"/>
      <c r="U147" s="145">
        <f>IF(C147="","",SUM(X148:Z148))</f>
        <v>1</v>
      </c>
      <c r="V147" s="155">
        <v>2</v>
      </c>
      <c r="W147" s="14"/>
      <c r="X147" s="15">
        <f>IF(J147="","",IF(J147&gt;L147,1,0))</f>
        <v>1</v>
      </c>
      <c r="Y147" s="15">
        <f>IF(M147="","",IF(M147&gt;O147,1,0))</f>
        <v>0</v>
      </c>
      <c r="Z147" s="15" t="str">
        <f>IF(P147="","",IF(P147&gt;R147,1,0))</f>
        <v/>
      </c>
      <c r="AA147" s="14"/>
      <c r="AB147" s="16">
        <f>J147+M147+P147</f>
        <v>8</v>
      </c>
      <c r="AC147" s="141">
        <f>AB147-AB148</f>
        <v>-3</v>
      </c>
    </row>
    <row r="148" spans="1:29" s="37" customFormat="1" ht="18.75" customHeight="1" x14ac:dyDescent="0.15">
      <c r="A148" s="36"/>
      <c r="B148" s="140"/>
      <c r="C148" s="26" t="s">
        <v>176</v>
      </c>
      <c r="D148" s="27" t="s">
        <v>14</v>
      </c>
      <c r="E148" s="28" t="s">
        <v>70</v>
      </c>
      <c r="F148" s="29" t="s">
        <v>13</v>
      </c>
      <c r="G148" s="152"/>
      <c r="H148" s="153"/>
      <c r="I148" s="153"/>
      <c r="J148" s="162"/>
      <c r="K148" s="164"/>
      <c r="L148" s="168"/>
      <c r="M148" s="162"/>
      <c r="N148" s="164"/>
      <c r="O148" s="168"/>
      <c r="P148" s="162"/>
      <c r="Q148" s="164"/>
      <c r="R148" s="166"/>
      <c r="S148" s="132"/>
      <c r="T148" s="130"/>
      <c r="U148" s="146"/>
      <c r="V148" s="156"/>
      <c r="W148" s="14"/>
      <c r="X148" s="19">
        <f>IF(J147="","",IF(J147&lt;L147,1,0))</f>
        <v>0</v>
      </c>
      <c r="Y148" s="19">
        <f>IF(M147="","",IF(M147&lt;O147,1,0))</f>
        <v>1</v>
      </c>
      <c r="Z148" s="19" t="str">
        <f>IF(P147="","",IF(P147&lt;R147,1,0))</f>
        <v/>
      </c>
      <c r="AA148" s="14"/>
      <c r="AB148" s="20">
        <f>L147+O147+R147</f>
        <v>11</v>
      </c>
      <c r="AC148" s="142"/>
    </row>
    <row r="149" spans="1:29" s="37" customFormat="1" ht="18.75" customHeight="1" x14ac:dyDescent="0.15">
      <c r="A149" s="36"/>
      <c r="B149" s="139">
        <v>2</v>
      </c>
      <c r="C149" s="30" t="s">
        <v>177</v>
      </c>
      <c r="D149" s="23" t="s">
        <v>14</v>
      </c>
      <c r="E149" s="24" t="s">
        <v>71</v>
      </c>
      <c r="F149" s="25" t="s">
        <v>13</v>
      </c>
      <c r="G149" s="137">
        <f>IF(L147="","",L147)</f>
        <v>5</v>
      </c>
      <c r="H149" s="135"/>
      <c r="I149" s="143">
        <f>IF(J147="","",J147)</f>
        <v>6</v>
      </c>
      <c r="J149" s="149"/>
      <c r="K149" s="150"/>
      <c r="L149" s="150"/>
      <c r="M149" s="161">
        <v>3</v>
      </c>
      <c r="N149" s="163"/>
      <c r="O149" s="167">
        <v>6</v>
      </c>
      <c r="P149" s="161"/>
      <c r="Q149" s="163"/>
      <c r="R149" s="165"/>
      <c r="S149" s="131">
        <f t="shared" ref="S149" si="74">IF(C149="","",SUM(X149:Z149))</f>
        <v>0</v>
      </c>
      <c r="T149" s="129"/>
      <c r="U149" s="145">
        <f t="shared" ref="U149" si="75">IF(C149="","",SUM(X150:Z150))</f>
        <v>2</v>
      </c>
      <c r="V149" s="155">
        <v>3</v>
      </c>
      <c r="W149" s="14"/>
      <c r="X149" s="15">
        <f>IF(J147="","",IF(L147&gt;J147,1,0))</f>
        <v>0</v>
      </c>
      <c r="Y149" s="15">
        <f>IF(M149="","",IF(M149&gt;O149,1,0))</f>
        <v>0</v>
      </c>
      <c r="Z149" s="15" t="str">
        <f>IF(P149="","",IF(P149&gt;R149,1,0))</f>
        <v/>
      </c>
      <c r="AA149" s="14"/>
      <c r="AB149" s="16">
        <f>O147+M149+P149</f>
        <v>9</v>
      </c>
      <c r="AC149" s="141">
        <f>AB149-AB150</f>
        <v>-3</v>
      </c>
    </row>
    <row r="150" spans="1:29" s="37" customFormat="1" ht="18.75" customHeight="1" x14ac:dyDescent="0.15">
      <c r="A150" s="36"/>
      <c r="B150" s="140"/>
      <c r="C150" s="31" t="s">
        <v>178</v>
      </c>
      <c r="D150" s="27" t="s">
        <v>14</v>
      </c>
      <c r="E150" s="28" t="s">
        <v>72</v>
      </c>
      <c r="F150" s="29" t="s">
        <v>13</v>
      </c>
      <c r="G150" s="138"/>
      <c r="H150" s="136"/>
      <c r="I150" s="144"/>
      <c r="J150" s="152"/>
      <c r="K150" s="153"/>
      <c r="L150" s="153"/>
      <c r="M150" s="162"/>
      <c r="N150" s="164"/>
      <c r="O150" s="168"/>
      <c r="P150" s="162"/>
      <c r="Q150" s="164"/>
      <c r="R150" s="166"/>
      <c r="S150" s="132"/>
      <c r="T150" s="130"/>
      <c r="U150" s="146"/>
      <c r="V150" s="156"/>
      <c r="W150" s="14"/>
      <c r="X150" s="19">
        <f>IF(J147="","",IF(J147&gt;L147,1,0))</f>
        <v>1</v>
      </c>
      <c r="Y150" s="19">
        <f>IF(M149="","",IF(O149&gt;M149,1,0))</f>
        <v>1</v>
      </c>
      <c r="Z150" s="19" t="str">
        <f>IF(P149="","",IF(R149&gt;P149,1,0))</f>
        <v/>
      </c>
      <c r="AA150" s="14"/>
      <c r="AB150" s="20">
        <f>J147+O149+R149</f>
        <v>12</v>
      </c>
      <c r="AC150" s="142"/>
    </row>
    <row r="151" spans="1:29" s="37" customFormat="1" ht="18.75" customHeight="1" x14ac:dyDescent="0.15">
      <c r="A151" s="36"/>
      <c r="B151" s="139">
        <v>3</v>
      </c>
      <c r="C151" s="32" t="s">
        <v>179</v>
      </c>
      <c r="D151" s="33" t="s">
        <v>14</v>
      </c>
      <c r="E151" s="34" t="s">
        <v>70</v>
      </c>
      <c r="F151" s="35" t="s">
        <v>13</v>
      </c>
      <c r="G151" s="137">
        <f>IF(O147="","",O147)</f>
        <v>6</v>
      </c>
      <c r="H151" s="135"/>
      <c r="I151" s="133">
        <f>IF(M147="","",M147)</f>
        <v>2</v>
      </c>
      <c r="J151" s="157">
        <f>IF(O149="","",O149)</f>
        <v>6</v>
      </c>
      <c r="K151" s="129"/>
      <c r="L151" s="159">
        <f>IF(M149="","",M149)</f>
        <v>3</v>
      </c>
      <c r="M151" s="149"/>
      <c r="N151" s="150"/>
      <c r="O151" s="151"/>
      <c r="P151" s="161"/>
      <c r="Q151" s="163"/>
      <c r="R151" s="165"/>
      <c r="S151" s="131">
        <f t="shared" ref="S151" si="76">IF(C151="","",SUM(X151:Z151))</f>
        <v>2</v>
      </c>
      <c r="T151" s="129"/>
      <c r="U151" s="145">
        <f t="shared" ref="U151" si="77">IF(C151="","",SUM(X152:Z152))</f>
        <v>0</v>
      </c>
      <c r="V151" s="155">
        <v>1</v>
      </c>
      <c r="W151" s="14"/>
      <c r="X151" s="15">
        <f>IF(M147="","",IF(O147&gt;M147,1,0))</f>
        <v>1</v>
      </c>
      <c r="Y151" s="15">
        <f>IF(M149="","",IF(O149&gt;M149,1,0))</f>
        <v>1</v>
      </c>
      <c r="Z151" s="15" t="str">
        <f>IF(P151="","",IF(P151&gt;R151,1,0))</f>
        <v/>
      </c>
      <c r="AA151" s="14"/>
      <c r="AB151" s="16">
        <f>O147+O149+P151</f>
        <v>12</v>
      </c>
      <c r="AC151" s="141">
        <f>AB151-AB152</f>
        <v>7</v>
      </c>
    </row>
    <row r="152" spans="1:29" s="37" customFormat="1" ht="18.75" customHeight="1" x14ac:dyDescent="0.15">
      <c r="A152" s="36"/>
      <c r="B152" s="140"/>
      <c r="C152" s="32" t="s">
        <v>180</v>
      </c>
      <c r="D152" s="33" t="s">
        <v>14</v>
      </c>
      <c r="E152" s="34" t="s">
        <v>70</v>
      </c>
      <c r="F152" s="35" t="s">
        <v>13</v>
      </c>
      <c r="G152" s="138"/>
      <c r="H152" s="136"/>
      <c r="I152" s="134"/>
      <c r="J152" s="158"/>
      <c r="K152" s="130"/>
      <c r="L152" s="160"/>
      <c r="M152" s="152"/>
      <c r="N152" s="153"/>
      <c r="O152" s="154"/>
      <c r="P152" s="162"/>
      <c r="Q152" s="164"/>
      <c r="R152" s="166"/>
      <c r="S152" s="132"/>
      <c r="T152" s="130"/>
      <c r="U152" s="146"/>
      <c r="V152" s="156"/>
      <c r="W152" s="14"/>
      <c r="X152" s="19">
        <f>IF(M147="","",IF(M147&gt;O147,1,0))</f>
        <v>0</v>
      </c>
      <c r="Y152" s="19">
        <f>IF(M149="","",IF(M149&gt;O149,1,0))</f>
        <v>0</v>
      </c>
      <c r="Z152" s="19" t="str">
        <f>IF(P151="","",IF(R151&gt;P151,1,0))</f>
        <v/>
      </c>
      <c r="AA152" s="14"/>
      <c r="AB152" s="20">
        <f>M147+M149+R151</f>
        <v>5</v>
      </c>
      <c r="AC152" s="142"/>
    </row>
    <row r="153" spans="1:29" s="37" customFormat="1" ht="18.75" customHeight="1" x14ac:dyDescent="0.15">
      <c r="A153" s="36"/>
      <c r="B153" s="139">
        <v>4</v>
      </c>
      <c r="C153" s="30"/>
      <c r="D153" s="23" t="s">
        <v>14</v>
      </c>
      <c r="E153" s="24"/>
      <c r="F153" s="25" t="s">
        <v>13</v>
      </c>
      <c r="G153" s="137" t="str">
        <f>IF(R147="","",R147)</f>
        <v/>
      </c>
      <c r="H153" s="135"/>
      <c r="I153" s="133" t="str">
        <f>IF(P147="","",P147)</f>
        <v/>
      </c>
      <c r="J153" s="131" t="str">
        <f>IF(R149="","",R149)</f>
        <v/>
      </c>
      <c r="K153" s="129"/>
      <c r="L153" s="147" t="str">
        <f>IF(P149="","",P149)</f>
        <v/>
      </c>
      <c r="M153" s="131" t="str">
        <f>IF(R151="","",R151)</f>
        <v/>
      </c>
      <c r="N153" s="129"/>
      <c r="O153" s="147" t="str">
        <f>IF(P151="","",P151)</f>
        <v/>
      </c>
      <c r="P153" s="149"/>
      <c r="Q153" s="150"/>
      <c r="R153" s="151"/>
      <c r="S153" s="131" t="str">
        <f t="shared" ref="S153" si="78">IF(C153="","",SUM(X153:Z153))</f>
        <v/>
      </c>
      <c r="T153" s="129"/>
      <c r="U153" s="147" t="str">
        <f t="shared" ref="U153" si="79">IF(C153="","",SUM(X154:Z154))</f>
        <v/>
      </c>
      <c r="V153" s="155"/>
      <c r="W153" s="14"/>
      <c r="X153" s="15" t="str">
        <f>IF(P147="","",IF(R147&gt;P147,1,0))</f>
        <v/>
      </c>
      <c r="Y153" s="15" t="str">
        <f>IF(P149="","",IF(R149&gt;P149,1,0))</f>
        <v/>
      </c>
      <c r="Z153" s="15" t="str">
        <f>IF(P151="","",IF(R151&gt;P151,1,0))</f>
        <v/>
      </c>
      <c r="AA153" s="14"/>
      <c r="AB153" s="16">
        <f>R147+R149+R151</f>
        <v>0</v>
      </c>
      <c r="AC153" s="141">
        <f>AB153-AB154</f>
        <v>0</v>
      </c>
    </row>
    <row r="154" spans="1:29" s="37" customFormat="1" ht="18.75" customHeight="1" x14ac:dyDescent="0.15">
      <c r="A154" s="36"/>
      <c r="B154" s="140"/>
      <c r="C154" s="31"/>
      <c r="D154" s="27" t="s">
        <v>14</v>
      </c>
      <c r="E154" s="28"/>
      <c r="F154" s="29" t="s">
        <v>13</v>
      </c>
      <c r="G154" s="138"/>
      <c r="H154" s="136"/>
      <c r="I154" s="134"/>
      <c r="J154" s="132"/>
      <c r="K154" s="130"/>
      <c r="L154" s="148"/>
      <c r="M154" s="132"/>
      <c r="N154" s="130"/>
      <c r="O154" s="148"/>
      <c r="P154" s="152"/>
      <c r="Q154" s="153"/>
      <c r="R154" s="154"/>
      <c r="S154" s="132"/>
      <c r="T154" s="130"/>
      <c r="U154" s="148"/>
      <c r="V154" s="156"/>
      <c r="W154" s="14"/>
      <c r="X154" s="19" t="str">
        <f>IF(P147="","",IF(P147&gt;R147,1,0))</f>
        <v/>
      </c>
      <c r="Y154" s="19" t="str">
        <f>IF(P149="","",IF(P149&gt;R149,1,0))</f>
        <v/>
      </c>
      <c r="Z154" s="19" t="str">
        <f>IF(P151="","",IF(P151&gt;R151,1,0))</f>
        <v/>
      </c>
      <c r="AA154" s="14"/>
      <c r="AB154" s="20">
        <f>P147+P149+P151</f>
        <v>0</v>
      </c>
      <c r="AC154" s="142"/>
    </row>
    <row r="155" spans="1:29" s="37" customFormat="1" ht="31.5" customHeight="1" x14ac:dyDescent="0.2">
      <c r="A155" s="36"/>
      <c r="B155" s="11"/>
      <c r="C155" s="12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4"/>
      <c r="AA155" s="14"/>
      <c r="AB155" s="14"/>
      <c r="AC155" s="14"/>
    </row>
    <row r="156" spans="1:29" s="37" customFormat="1" ht="18.75" customHeight="1" x14ac:dyDescent="0.15">
      <c r="A156" s="36">
        <v>15</v>
      </c>
      <c r="B156" s="169" t="s">
        <v>73</v>
      </c>
      <c r="C156" s="170"/>
      <c r="D156" s="170"/>
      <c r="E156" s="170"/>
      <c r="F156" s="171"/>
      <c r="G156" s="175" t="str">
        <f>IF(C158="","",LEFT(C158,FIND("　",C158,1)-1))</f>
        <v>松尾</v>
      </c>
      <c r="H156" s="176"/>
      <c r="I156" s="177"/>
      <c r="J156" s="175" t="str">
        <f>IF(C160="","",LEFT(C160,FIND("　",C160)-1))</f>
        <v>宮崎</v>
      </c>
      <c r="K156" s="176"/>
      <c r="L156" s="176"/>
      <c r="M156" s="175" t="str">
        <f>IF(C162="","",LEFT(C162,FIND("　",C162)-1))</f>
        <v>木村</v>
      </c>
      <c r="N156" s="176"/>
      <c r="O156" s="176"/>
      <c r="P156" s="175" t="str">
        <f>IF(C164="","",LEFT(C164,FIND("　",C164)-1))</f>
        <v>香川</v>
      </c>
      <c r="Q156" s="176"/>
      <c r="R156" s="177"/>
      <c r="S156" s="178" t="s">
        <v>38</v>
      </c>
      <c r="T156" s="179"/>
      <c r="U156" s="179"/>
      <c r="V156" s="182" t="s">
        <v>16</v>
      </c>
      <c r="W156" s="14"/>
      <c r="X156" s="15" t="s">
        <v>39</v>
      </c>
      <c r="Y156" s="15" t="s">
        <v>39</v>
      </c>
      <c r="Z156" s="15" t="s">
        <v>39</v>
      </c>
      <c r="AA156" s="14"/>
      <c r="AB156" s="16" t="s">
        <v>41</v>
      </c>
      <c r="AC156" s="184" t="s">
        <v>43</v>
      </c>
    </row>
    <row r="157" spans="1:29" s="37" customFormat="1" ht="18.75" customHeight="1" x14ac:dyDescent="0.15">
      <c r="A157" s="36"/>
      <c r="B157" s="172"/>
      <c r="C157" s="173"/>
      <c r="D157" s="173"/>
      <c r="E157" s="173"/>
      <c r="F157" s="174"/>
      <c r="G157" s="186" t="str">
        <f>IF(C159="","",LEFT(C159,FIND("　",C159,1)-1))</f>
        <v>森田</v>
      </c>
      <c r="H157" s="187"/>
      <c r="I157" s="188"/>
      <c r="J157" s="186" t="str">
        <f>IF(C161="","",LEFT(C161,FIND("　",C161)-1))</f>
        <v>永田</v>
      </c>
      <c r="K157" s="187"/>
      <c r="L157" s="187"/>
      <c r="M157" s="186" t="str">
        <f>IF(C163="","",LEFT(C163,FIND("　",C163)-1))</f>
        <v>唐松</v>
      </c>
      <c r="N157" s="187"/>
      <c r="O157" s="187"/>
      <c r="P157" s="186" t="str">
        <f>IF(C165="","",LEFT(C165,FIND("　",C165)-1))</f>
        <v>関谷</v>
      </c>
      <c r="Q157" s="187"/>
      <c r="R157" s="188"/>
      <c r="S157" s="180"/>
      <c r="T157" s="181"/>
      <c r="U157" s="181"/>
      <c r="V157" s="183"/>
      <c r="W157" s="14"/>
      <c r="X157" s="19" t="s">
        <v>40</v>
      </c>
      <c r="Y157" s="19" t="s">
        <v>40</v>
      </c>
      <c r="Z157" s="19" t="s">
        <v>40</v>
      </c>
      <c r="AA157" s="14"/>
      <c r="AB157" s="20" t="s">
        <v>42</v>
      </c>
      <c r="AC157" s="185"/>
    </row>
    <row r="158" spans="1:29" s="37" customFormat="1" ht="18.75" customHeight="1" x14ac:dyDescent="0.15">
      <c r="A158" s="36"/>
      <c r="B158" s="139">
        <v>1</v>
      </c>
      <c r="C158" s="22" t="s">
        <v>201</v>
      </c>
      <c r="D158" s="23" t="s">
        <v>14</v>
      </c>
      <c r="E158" s="24" t="s">
        <v>71</v>
      </c>
      <c r="F158" s="25" t="s">
        <v>13</v>
      </c>
      <c r="G158" s="149"/>
      <c r="H158" s="150"/>
      <c r="I158" s="150"/>
      <c r="J158" s="161">
        <v>6</v>
      </c>
      <c r="K158" s="163"/>
      <c r="L158" s="167">
        <v>4</v>
      </c>
      <c r="M158" s="161">
        <v>6</v>
      </c>
      <c r="N158" s="163"/>
      <c r="O158" s="167">
        <v>3</v>
      </c>
      <c r="P158" s="161">
        <v>6</v>
      </c>
      <c r="Q158" s="163"/>
      <c r="R158" s="165">
        <v>5</v>
      </c>
      <c r="S158" s="131">
        <f>IF(C158="","",SUM(X158:Z158))</f>
        <v>3</v>
      </c>
      <c r="T158" s="129"/>
      <c r="U158" s="145">
        <f>IF(C158="","",SUM(X159:Z159))</f>
        <v>0</v>
      </c>
      <c r="V158" s="155">
        <v>1</v>
      </c>
      <c r="W158" s="14"/>
      <c r="X158" s="15">
        <f>IF(J158="","",IF(J158&gt;L158,1,0))</f>
        <v>1</v>
      </c>
      <c r="Y158" s="15">
        <f>IF(M158="","",IF(M158&gt;O158,1,0))</f>
        <v>1</v>
      </c>
      <c r="Z158" s="15">
        <f>IF(P158="","",IF(P158&gt;R158,1,0))</f>
        <v>1</v>
      </c>
      <c r="AA158" s="14"/>
      <c r="AB158" s="16">
        <f>J158+M158+P158</f>
        <v>18</v>
      </c>
      <c r="AC158" s="141">
        <f>AB158-AB159</f>
        <v>6</v>
      </c>
    </row>
    <row r="159" spans="1:29" s="37" customFormat="1" ht="18.75" customHeight="1" x14ac:dyDescent="0.15">
      <c r="A159" s="36"/>
      <c r="B159" s="140"/>
      <c r="C159" s="26" t="s">
        <v>181</v>
      </c>
      <c r="D159" s="27" t="s">
        <v>14</v>
      </c>
      <c r="E159" s="28" t="s">
        <v>67</v>
      </c>
      <c r="F159" s="29" t="s">
        <v>13</v>
      </c>
      <c r="G159" s="152"/>
      <c r="H159" s="153"/>
      <c r="I159" s="153"/>
      <c r="J159" s="162"/>
      <c r="K159" s="164"/>
      <c r="L159" s="168"/>
      <c r="M159" s="162"/>
      <c r="N159" s="164"/>
      <c r="O159" s="168"/>
      <c r="P159" s="162"/>
      <c r="Q159" s="164"/>
      <c r="R159" s="166"/>
      <c r="S159" s="132"/>
      <c r="T159" s="130"/>
      <c r="U159" s="146"/>
      <c r="V159" s="156"/>
      <c r="W159" s="14"/>
      <c r="X159" s="19">
        <f>IF(J158="","",IF(J158&lt;L158,1,0))</f>
        <v>0</v>
      </c>
      <c r="Y159" s="19">
        <f>IF(M158="","",IF(M158&lt;O158,1,0))</f>
        <v>0</v>
      </c>
      <c r="Z159" s="19">
        <f>IF(P158="","",IF(P158&lt;R158,1,0))</f>
        <v>0</v>
      </c>
      <c r="AA159" s="14"/>
      <c r="AB159" s="20">
        <f>L158+O158+R158</f>
        <v>12</v>
      </c>
      <c r="AC159" s="142"/>
    </row>
    <row r="160" spans="1:29" s="37" customFormat="1" ht="18.75" customHeight="1" x14ac:dyDescent="0.15">
      <c r="A160" s="36"/>
      <c r="B160" s="139">
        <v>2</v>
      </c>
      <c r="C160" s="30" t="s">
        <v>182</v>
      </c>
      <c r="D160" s="23" t="s">
        <v>14</v>
      </c>
      <c r="E160" s="24" t="s">
        <v>70</v>
      </c>
      <c r="F160" s="25" t="s">
        <v>13</v>
      </c>
      <c r="G160" s="137">
        <f>IF(L158="","",L158)</f>
        <v>4</v>
      </c>
      <c r="H160" s="135"/>
      <c r="I160" s="143">
        <f>IF(J158="","",J158)</f>
        <v>6</v>
      </c>
      <c r="J160" s="149"/>
      <c r="K160" s="150"/>
      <c r="L160" s="150"/>
      <c r="M160" s="161">
        <v>6</v>
      </c>
      <c r="N160" s="163"/>
      <c r="O160" s="167">
        <v>1</v>
      </c>
      <c r="P160" s="161">
        <v>6</v>
      </c>
      <c r="Q160" s="163"/>
      <c r="R160" s="165">
        <v>3</v>
      </c>
      <c r="S160" s="131">
        <f t="shared" ref="S160" si="80">IF(C160="","",SUM(X160:Z160))</f>
        <v>2</v>
      </c>
      <c r="T160" s="129"/>
      <c r="U160" s="145">
        <f t="shared" ref="U160" si="81">IF(C160="","",SUM(X161:Z161))</f>
        <v>1</v>
      </c>
      <c r="V160" s="155">
        <v>2</v>
      </c>
      <c r="W160" s="14"/>
      <c r="X160" s="15">
        <f>IF(J158="","",IF(L158&gt;J158,1,0))</f>
        <v>0</v>
      </c>
      <c r="Y160" s="15">
        <f>IF(M160="","",IF(M160&gt;O160,1,0))</f>
        <v>1</v>
      </c>
      <c r="Z160" s="15">
        <f>IF(P160="","",IF(P160&gt;R160,1,0))</f>
        <v>1</v>
      </c>
      <c r="AA160" s="14"/>
      <c r="AB160" s="16">
        <f>L158+M160+P160</f>
        <v>16</v>
      </c>
      <c r="AC160" s="141">
        <f>AB160-AB161</f>
        <v>6</v>
      </c>
    </row>
    <row r="161" spans="1:29" s="37" customFormat="1" ht="18.75" customHeight="1" x14ac:dyDescent="0.15">
      <c r="A161" s="36"/>
      <c r="B161" s="140"/>
      <c r="C161" s="31" t="s">
        <v>183</v>
      </c>
      <c r="D161" s="27" t="s">
        <v>14</v>
      </c>
      <c r="E161" s="28" t="s">
        <v>70</v>
      </c>
      <c r="F161" s="29" t="s">
        <v>13</v>
      </c>
      <c r="G161" s="138"/>
      <c r="H161" s="136"/>
      <c r="I161" s="144"/>
      <c r="J161" s="152"/>
      <c r="K161" s="153"/>
      <c r="L161" s="153"/>
      <c r="M161" s="162"/>
      <c r="N161" s="164"/>
      <c r="O161" s="168"/>
      <c r="P161" s="162"/>
      <c r="Q161" s="164"/>
      <c r="R161" s="166"/>
      <c r="S161" s="132"/>
      <c r="T161" s="130"/>
      <c r="U161" s="146"/>
      <c r="V161" s="156"/>
      <c r="W161" s="14"/>
      <c r="X161" s="19">
        <f>IF(J158="","",IF(J158&gt;L158,1,0))</f>
        <v>1</v>
      </c>
      <c r="Y161" s="19">
        <f>IF(M160="","",IF(O160&gt;M160,1,0))</f>
        <v>0</v>
      </c>
      <c r="Z161" s="19">
        <f>IF(P160="","",IF(R160&gt;P160,1,0))</f>
        <v>0</v>
      </c>
      <c r="AA161" s="14"/>
      <c r="AB161" s="20">
        <f>J158+O160+R160</f>
        <v>10</v>
      </c>
      <c r="AC161" s="142"/>
    </row>
    <row r="162" spans="1:29" s="37" customFormat="1" ht="18.75" customHeight="1" x14ac:dyDescent="0.15">
      <c r="A162" s="36"/>
      <c r="B162" s="139">
        <v>3</v>
      </c>
      <c r="C162" s="32" t="s">
        <v>184</v>
      </c>
      <c r="D162" s="33" t="s">
        <v>14</v>
      </c>
      <c r="E162" s="34" t="s">
        <v>70</v>
      </c>
      <c r="F162" s="35" t="s">
        <v>13</v>
      </c>
      <c r="G162" s="137">
        <f>IF(O158="","",O158)</f>
        <v>3</v>
      </c>
      <c r="H162" s="135"/>
      <c r="I162" s="133">
        <f>IF(M158="","",M158)</f>
        <v>6</v>
      </c>
      <c r="J162" s="157">
        <f>IF(O160="","",O160)</f>
        <v>1</v>
      </c>
      <c r="K162" s="129"/>
      <c r="L162" s="159">
        <f>IF(M160="","",M160)</f>
        <v>6</v>
      </c>
      <c r="M162" s="149"/>
      <c r="N162" s="150"/>
      <c r="O162" s="151"/>
      <c r="P162" s="161">
        <v>4</v>
      </c>
      <c r="Q162" s="163"/>
      <c r="R162" s="165">
        <v>6</v>
      </c>
      <c r="S162" s="131">
        <f t="shared" ref="S162" si="82">IF(C162="","",SUM(X162:Z162))</f>
        <v>0</v>
      </c>
      <c r="T162" s="129"/>
      <c r="U162" s="145">
        <f t="shared" ref="U162" si="83">IF(C162="","",SUM(X163:Z163))</f>
        <v>3</v>
      </c>
      <c r="V162" s="155">
        <v>4</v>
      </c>
      <c r="W162" s="14"/>
      <c r="X162" s="15">
        <f>IF(M158="","",IF(O158&gt;M158,1,0))</f>
        <v>0</v>
      </c>
      <c r="Y162" s="15">
        <f>IF(M160="","",IF(O160&gt;M160,1,0))</f>
        <v>0</v>
      </c>
      <c r="Z162" s="15">
        <f>IF(P162="","",IF(P162&gt;R162,1,0))</f>
        <v>0</v>
      </c>
      <c r="AA162" s="14"/>
      <c r="AB162" s="16">
        <f>O158+O160+P162</f>
        <v>8</v>
      </c>
      <c r="AC162" s="141">
        <f>AB162-AB163</f>
        <v>-10</v>
      </c>
    </row>
    <row r="163" spans="1:29" s="37" customFormat="1" ht="18.75" customHeight="1" x14ac:dyDescent="0.15">
      <c r="A163" s="36"/>
      <c r="B163" s="140"/>
      <c r="C163" s="32" t="s">
        <v>185</v>
      </c>
      <c r="D163" s="33" t="s">
        <v>14</v>
      </c>
      <c r="E163" s="34" t="s">
        <v>72</v>
      </c>
      <c r="F163" s="35" t="s">
        <v>13</v>
      </c>
      <c r="G163" s="138"/>
      <c r="H163" s="136"/>
      <c r="I163" s="134"/>
      <c r="J163" s="158"/>
      <c r="K163" s="130"/>
      <c r="L163" s="160"/>
      <c r="M163" s="152"/>
      <c r="N163" s="153"/>
      <c r="O163" s="154"/>
      <c r="P163" s="162"/>
      <c r="Q163" s="164"/>
      <c r="R163" s="166"/>
      <c r="S163" s="132"/>
      <c r="T163" s="130"/>
      <c r="U163" s="146"/>
      <c r="V163" s="156"/>
      <c r="W163" s="14"/>
      <c r="X163" s="19">
        <f>IF(M158="","",IF(M158&gt;O158,1,0))</f>
        <v>1</v>
      </c>
      <c r="Y163" s="19">
        <f>IF(M160="","",IF(M160&gt;O160,1,0))</f>
        <v>1</v>
      </c>
      <c r="Z163" s="19">
        <f>IF(P162="","",IF(R162&gt;P162,1,0))</f>
        <v>1</v>
      </c>
      <c r="AA163" s="14"/>
      <c r="AB163" s="20">
        <f>M158+M160+R162</f>
        <v>18</v>
      </c>
      <c r="AC163" s="142"/>
    </row>
    <row r="164" spans="1:29" s="37" customFormat="1" ht="18.75" customHeight="1" x14ac:dyDescent="0.15">
      <c r="A164" s="36"/>
      <c r="B164" s="139">
        <v>4</v>
      </c>
      <c r="C164" s="30" t="s">
        <v>186</v>
      </c>
      <c r="D164" s="23" t="s">
        <v>14</v>
      </c>
      <c r="E164" s="24" t="s">
        <v>70</v>
      </c>
      <c r="F164" s="25" t="s">
        <v>13</v>
      </c>
      <c r="G164" s="137">
        <f>IF(R158="","",R158)</f>
        <v>5</v>
      </c>
      <c r="H164" s="135"/>
      <c r="I164" s="143">
        <f>IF(P158="","",P158)</f>
        <v>6</v>
      </c>
      <c r="J164" s="131">
        <f>IF(R160="","",R160)</f>
        <v>3</v>
      </c>
      <c r="K164" s="129"/>
      <c r="L164" s="145">
        <f>IF(P160="","",P160)</f>
        <v>6</v>
      </c>
      <c r="M164" s="131">
        <f>IF(R162="","",R162)</f>
        <v>6</v>
      </c>
      <c r="N164" s="129"/>
      <c r="O164" s="147">
        <f>IF(P162="","",P162)</f>
        <v>4</v>
      </c>
      <c r="P164" s="149"/>
      <c r="Q164" s="150"/>
      <c r="R164" s="151"/>
      <c r="S164" s="131">
        <f t="shared" ref="S164" si="84">IF(C164="","",SUM(X164:Z164))</f>
        <v>1</v>
      </c>
      <c r="T164" s="129"/>
      <c r="U164" s="145">
        <f t="shared" ref="U164" si="85">IF(C164="","",SUM(X165:Z165))</f>
        <v>2</v>
      </c>
      <c r="V164" s="155">
        <v>3</v>
      </c>
      <c r="W164" s="14"/>
      <c r="X164" s="15">
        <f>IF(P158="","",IF(R158&gt;P158,1,0))</f>
        <v>0</v>
      </c>
      <c r="Y164" s="15">
        <f>IF(P160="","",IF(R160&gt;P160,1,0))</f>
        <v>0</v>
      </c>
      <c r="Z164" s="15">
        <f>IF(P162="","",IF(R162&gt;P162,1,0))</f>
        <v>1</v>
      </c>
      <c r="AA164" s="14"/>
      <c r="AB164" s="16">
        <f>R158+R160+R162</f>
        <v>14</v>
      </c>
      <c r="AC164" s="141">
        <f>AB164-AB165</f>
        <v>-2</v>
      </c>
    </row>
    <row r="165" spans="1:29" s="37" customFormat="1" ht="18.75" customHeight="1" x14ac:dyDescent="0.15">
      <c r="A165" s="36"/>
      <c r="B165" s="140"/>
      <c r="C165" s="31" t="s">
        <v>187</v>
      </c>
      <c r="D165" s="27" t="s">
        <v>14</v>
      </c>
      <c r="E165" s="28" t="s">
        <v>67</v>
      </c>
      <c r="F165" s="29" t="s">
        <v>13</v>
      </c>
      <c r="G165" s="138"/>
      <c r="H165" s="136"/>
      <c r="I165" s="144"/>
      <c r="J165" s="132"/>
      <c r="K165" s="130"/>
      <c r="L165" s="146"/>
      <c r="M165" s="132"/>
      <c r="N165" s="130"/>
      <c r="O165" s="148"/>
      <c r="P165" s="152"/>
      <c r="Q165" s="153"/>
      <c r="R165" s="154"/>
      <c r="S165" s="132"/>
      <c r="T165" s="130"/>
      <c r="U165" s="146"/>
      <c r="V165" s="156"/>
      <c r="W165" s="14"/>
      <c r="X165" s="19">
        <f>IF(P158="","",IF(P158&gt;R158,1,0))</f>
        <v>1</v>
      </c>
      <c r="Y165" s="19">
        <f>IF(P160="","",IF(P160&gt;R160,1,0))</f>
        <v>1</v>
      </c>
      <c r="Z165" s="19">
        <f>IF(P162="","",IF(P162&gt;R162,1,0))</f>
        <v>0</v>
      </c>
      <c r="AA165" s="14"/>
      <c r="AB165" s="20">
        <f>P158+P160+P162</f>
        <v>16</v>
      </c>
      <c r="AC165" s="142"/>
    </row>
    <row r="166" spans="1:29" s="37" customFormat="1" ht="31.5" customHeight="1" x14ac:dyDescent="0.2">
      <c r="A166" s="36"/>
      <c r="B166" s="11"/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4"/>
      <c r="AA166" s="14"/>
      <c r="AB166" s="14"/>
      <c r="AC166" s="14"/>
    </row>
    <row r="167" spans="1:29" s="37" customFormat="1" ht="18.75" customHeight="1" x14ac:dyDescent="0.15">
      <c r="A167" s="36">
        <v>16</v>
      </c>
      <c r="B167" s="169" t="s">
        <v>74</v>
      </c>
      <c r="C167" s="170"/>
      <c r="D167" s="170"/>
      <c r="E167" s="170"/>
      <c r="F167" s="171"/>
      <c r="G167" s="175" t="str">
        <f>IF(C169="","",LEFT(C169,FIND("　",C169,1)-1))</f>
        <v>大石</v>
      </c>
      <c r="H167" s="176"/>
      <c r="I167" s="177"/>
      <c r="J167" s="175" t="str">
        <f>IF(C171="","",LEFT(C171,FIND("　",C171)-1))</f>
        <v>池永</v>
      </c>
      <c r="K167" s="176"/>
      <c r="L167" s="176"/>
      <c r="M167" s="175" t="str">
        <f>IF(C173="","",LEFT(C173,FIND("　",C173)-1))</f>
        <v>原田</v>
      </c>
      <c r="N167" s="176"/>
      <c r="O167" s="176"/>
      <c r="P167" s="175" t="str">
        <f>IF(C175="","",LEFT(C175,FIND("　",C175)-1))</f>
        <v>澄川</v>
      </c>
      <c r="Q167" s="176"/>
      <c r="R167" s="177"/>
      <c r="S167" s="178" t="s">
        <v>38</v>
      </c>
      <c r="T167" s="179"/>
      <c r="U167" s="179"/>
      <c r="V167" s="182" t="s">
        <v>16</v>
      </c>
      <c r="W167" s="14"/>
      <c r="X167" s="15" t="s">
        <v>39</v>
      </c>
      <c r="Y167" s="15" t="s">
        <v>39</v>
      </c>
      <c r="Z167" s="15" t="s">
        <v>39</v>
      </c>
      <c r="AA167" s="14"/>
      <c r="AB167" s="16" t="s">
        <v>41</v>
      </c>
      <c r="AC167" s="184" t="s">
        <v>43</v>
      </c>
    </row>
    <row r="168" spans="1:29" s="37" customFormat="1" ht="18.75" customHeight="1" x14ac:dyDescent="0.15">
      <c r="A168" s="36"/>
      <c r="B168" s="172"/>
      <c r="C168" s="173"/>
      <c r="D168" s="173"/>
      <c r="E168" s="173"/>
      <c r="F168" s="174"/>
      <c r="G168" s="186" t="str">
        <f>IF(C170="","",LEFT(C170,FIND("　",C170,1)-1))</f>
        <v>柳</v>
      </c>
      <c r="H168" s="187"/>
      <c r="I168" s="188"/>
      <c r="J168" s="186" t="str">
        <f>IF(C172="","",LEFT(C172,FIND("　",C172)-1))</f>
        <v>内田</v>
      </c>
      <c r="K168" s="187"/>
      <c r="L168" s="187"/>
      <c r="M168" s="186" t="str">
        <f>IF(C174="","",LEFT(C174,FIND("　",C174)-1))</f>
        <v>辺見</v>
      </c>
      <c r="N168" s="187"/>
      <c r="O168" s="187"/>
      <c r="P168" s="186" t="str">
        <f>IF(C176="","",LEFT(C176,FIND("　",C176)-1))</f>
        <v>伊東</v>
      </c>
      <c r="Q168" s="187"/>
      <c r="R168" s="188"/>
      <c r="S168" s="180"/>
      <c r="T168" s="181"/>
      <c r="U168" s="181"/>
      <c r="V168" s="183"/>
      <c r="W168" s="14"/>
      <c r="X168" s="19" t="s">
        <v>40</v>
      </c>
      <c r="Y168" s="19" t="s">
        <v>40</v>
      </c>
      <c r="Z168" s="19" t="s">
        <v>40</v>
      </c>
      <c r="AA168" s="14"/>
      <c r="AB168" s="20" t="s">
        <v>42</v>
      </c>
      <c r="AC168" s="185"/>
    </row>
    <row r="169" spans="1:29" s="37" customFormat="1" ht="18.75" customHeight="1" x14ac:dyDescent="0.15">
      <c r="A169" s="36"/>
      <c r="B169" s="139">
        <v>1</v>
      </c>
      <c r="C169" s="22" t="s">
        <v>188</v>
      </c>
      <c r="D169" s="23" t="s">
        <v>14</v>
      </c>
      <c r="E169" s="24" t="s">
        <v>75</v>
      </c>
      <c r="F169" s="25" t="s">
        <v>13</v>
      </c>
      <c r="G169" s="149"/>
      <c r="H169" s="150"/>
      <c r="I169" s="150"/>
      <c r="J169" s="161">
        <v>6</v>
      </c>
      <c r="K169" s="163"/>
      <c r="L169" s="167">
        <v>3</v>
      </c>
      <c r="M169" s="161">
        <v>6</v>
      </c>
      <c r="N169" s="163"/>
      <c r="O169" s="167">
        <v>2</v>
      </c>
      <c r="P169" s="161">
        <v>6</v>
      </c>
      <c r="Q169" s="163"/>
      <c r="R169" s="165">
        <v>1</v>
      </c>
      <c r="S169" s="131">
        <f>IF(C169="","",SUM(X169:Z169))</f>
        <v>3</v>
      </c>
      <c r="T169" s="129"/>
      <c r="U169" s="145">
        <f>IF(C169="","",SUM(X170:Z170))</f>
        <v>0</v>
      </c>
      <c r="V169" s="155">
        <v>1</v>
      </c>
      <c r="W169" s="14"/>
      <c r="X169" s="15">
        <f>IF(J169="","",IF(J169&gt;L169,1,0))</f>
        <v>1</v>
      </c>
      <c r="Y169" s="15">
        <f>IF(M169="","",IF(M169&gt;O169,1,0))</f>
        <v>1</v>
      </c>
      <c r="Z169" s="15">
        <f>IF(P169="","",IF(P169&gt;R169,1,0))</f>
        <v>1</v>
      </c>
      <c r="AA169" s="14"/>
      <c r="AB169" s="16">
        <f>J169+M169+P169</f>
        <v>18</v>
      </c>
      <c r="AC169" s="141">
        <f>AB169-AB170</f>
        <v>12</v>
      </c>
    </row>
    <row r="170" spans="1:29" s="37" customFormat="1" ht="18.75" customHeight="1" x14ac:dyDescent="0.15">
      <c r="A170" s="36"/>
      <c r="B170" s="140"/>
      <c r="C170" s="26" t="s">
        <v>189</v>
      </c>
      <c r="D170" s="27" t="s">
        <v>14</v>
      </c>
      <c r="E170" s="28" t="s">
        <v>75</v>
      </c>
      <c r="F170" s="29" t="s">
        <v>13</v>
      </c>
      <c r="G170" s="152"/>
      <c r="H170" s="153"/>
      <c r="I170" s="153"/>
      <c r="J170" s="162"/>
      <c r="K170" s="164"/>
      <c r="L170" s="168"/>
      <c r="M170" s="162"/>
      <c r="N170" s="164"/>
      <c r="O170" s="168"/>
      <c r="P170" s="162"/>
      <c r="Q170" s="164"/>
      <c r="R170" s="166"/>
      <c r="S170" s="132"/>
      <c r="T170" s="130"/>
      <c r="U170" s="146"/>
      <c r="V170" s="156"/>
      <c r="W170" s="14"/>
      <c r="X170" s="19">
        <f>IF(J169="","",IF(J169&lt;L169,1,0))</f>
        <v>0</v>
      </c>
      <c r="Y170" s="19">
        <f>IF(M169="","",IF(M169&lt;O169,1,0))</f>
        <v>0</v>
      </c>
      <c r="Z170" s="19">
        <f>IF(P169="","",IF(P169&lt;R169,1,0))</f>
        <v>0</v>
      </c>
      <c r="AA170" s="14"/>
      <c r="AB170" s="20">
        <f>L169+O169+R169</f>
        <v>6</v>
      </c>
      <c r="AC170" s="142"/>
    </row>
    <row r="171" spans="1:29" s="37" customFormat="1" ht="18.75" customHeight="1" x14ac:dyDescent="0.15">
      <c r="A171" s="36"/>
      <c r="B171" s="139">
        <v>2</v>
      </c>
      <c r="C171" s="30" t="s">
        <v>190</v>
      </c>
      <c r="D171" s="23" t="s">
        <v>14</v>
      </c>
      <c r="E171" s="24" t="s">
        <v>76</v>
      </c>
      <c r="F171" s="25" t="s">
        <v>13</v>
      </c>
      <c r="G171" s="137">
        <f>IF(L169="","",L169)</f>
        <v>3</v>
      </c>
      <c r="H171" s="135"/>
      <c r="I171" s="143">
        <f>IF(J169="","",J169)</f>
        <v>6</v>
      </c>
      <c r="J171" s="149"/>
      <c r="K171" s="150"/>
      <c r="L171" s="150"/>
      <c r="M171" s="161">
        <v>6</v>
      </c>
      <c r="N171" s="163"/>
      <c r="O171" s="167">
        <v>1</v>
      </c>
      <c r="P171" s="161">
        <v>6</v>
      </c>
      <c r="Q171" s="163"/>
      <c r="R171" s="165">
        <v>0</v>
      </c>
      <c r="S171" s="131">
        <f t="shared" ref="S171" si="86">IF(C171="","",SUM(X171:Z171))</f>
        <v>2</v>
      </c>
      <c r="T171" s="129"/>
      <c r="U171" s="145">
        <f t="shared" ref="U171" si="87">IF(C171="","",SUM(X172:Z172))</f>
        <v>1</v>
      </c>
      <c r="V171" s="155">
        <v>2</v>
      </c>
      <c r="W171" s="14"/>
      <c r="X171" s="15">
        <f>IF(J169="","",IF(L169&gt;J169,1,0))</f>
        <v>0</v>
      </c>
      <c r="Y171" s="15">
        <f>IF(M171="","",IF(M171&gt;O171,1,0))</f>
        <v>1</v>
      </c>
      <c r="Z171" s="15">
        <f>IF(P171="","",IF(P171&gt;R171,1,0))</f>
        <v>1</v>
      </c>
      <c r="AA171" s="14"/>
      <c r="AB171" s="16">
        <f>L169+M171+P171</f>
        <v>15</v>
      </c>
      <c r="AC171" s="141">
        <f>AB171-AB172</f>
        <v>8</v>
      </c>
    </row>
    <row r="172" spans="1:29" s="37" customFormat="1" ht="18.75" customHeight="1" x14ac:dyDescent="0.15">
      <c r="A172" s="36"/>
      <c r="B172" s="140"/>
      <c r="C172" s="31" t="s">
        <v>132</v>
      </c>
      <c r="D172" s="27" t="s">
        <v>14</v>
      </c>
      <c r="E172" s="28" t="s">
        <v>76</v>
      </c>
      <c r="F172" s="29" t="s">
        <v>13</v>
      </c>
      <c r="G172" s="138"/>
      <c r="H172" s="136"/>
      <c r="I172" s="144"/>
      <c r="J172" s="152"/>
      <c r="K172" s="153"/>
      <c r="L172" s="153"/>
      <c r="M172" s="162"/>
      <c r="N172" s="164"/>
      <c r="O172" s="168"/>
      <c r="P172" s="162"/>
      <c r="Q172" s="164"/>
      <c r="R172" s="166"/>
      <c r="S172" s="132"/>
      <c r="T172" s="130"/>
      <c r="U172" s="146"/>
      <c r="V172" s="156"/>
      <c r="W172" s="14"/>
      <c r="X172" s="19">
        <f>IF(J169="","",IF(J169&gt;L169,1,0))</f>
        <v>1</v>
      </c>
      <c r="Y172" s="19">
        <f>IF(M171="","",IF(O171&gt;M171,1,0))</f>
        <v>0</v>
      </c>
      <c r="Z172" s="19">
        <f>IF(P171="","",IF(R171&gt;P171,1,0))</f>
        <v>0</v>
      </c>
      <c r="AA172" s="14"/>
      <c r="AB172" s="20">
        <f>J169+O171+R171</f>
        <v>7</v>
      </c>
      <c r="AC172" s="142"/>
    </row>
    <row r="173" spans="1:29" s="37" customFormat="1" ht="18.75" customHeight="1" x14ac:dyDescent="0.15">
      <c r="A173" s="36"/>
      <c r="B173" s="139">
        <v>3</v>
      </c>
      <c r="C173" s="32" t="s">
        <v>192</v>
      </c>
      <c r="D173" s="33" t="s">
        <v>14</v>
      </c>
      <c r="E173" s="34" t="s">
        <v>77</v>
      </c>
      <c r="F173" s="35" t="s">
        <v>13</v>
      </c>
      <c r="G173" s="137">
        <f>IF(O169="","",O169)</f>
        <v>2</v>
      </c>
      <c r="H173" s="135"/>
      <c r="I173" s="133">
        <f>IF(M169="","",M169)</f>
        <v>6</v>
      </c>
      <c r="J173" s="157">
        <f>IF(O171="","",O171)</f>
        <v>1</v>
      </c>
      <c r="K173" s="129"/>
      <c r="L173" s="159">
        <f>IF(M171="","",M171)</f>
        <v>6</v>
      </c>
      <c r="M173" s="149"/>
      <c r="N173" s="150"/>
      <c r="O173" s="151"/>
      <c r="P173" s="161">
        <v>6</v>
      </c>
      <c r="Q173" s="163"/>
      <c r="R173" s="165">
        <v>2</v>
      </c>
      <c r="S173" s="131">
        <f t="shared" ref="S173" si="88">IF(C173="","",SUM(X173:Z173))</f>
        <v>1</v>
      </c>
      <c r="T173" s="129"/>
      <c r="U173" s="145">
        <f t="shared" ref="U173" si="89">IF(C173="","",SUM(X174:Z174))</f>
        <v>2</v>
      </c>
      <c r="V173" s="155">
        <v>3</v>
      </c>
      <c r="W173" s="14"/>
      <c r="X173" s="15">
        <f>IF(M169="","",IF(O169&gt;M169,1,0))</f>
        <v>0</v>
      </c>
      <c r="Y173" s="15">
        <f>IF(M171="","",IF(O171&gt;M171,1,0))</f>
        <v>0</v>
      </c>
      <c r="Z173" s="15">
        <f>IF(P173="","",IF(P173&gt;R173,1,0))</f>
        <v>1</v>
      </c>
      <c r="AA173" s="14"/>
      <c r="AB173" s="16">
        <f>O169+O171+P173</f>
        <v>9</v>
      </c>
      <c r="AC173" s="141">
        <f>AB173-AB174</f>
        <v>-5</v>
      </c>
    </row>
    <row r="174" spans="1:29" s="37" customFormat="1" ht="18.75" customHeight="1" x14ac:dyDescent="0.15">
      <c r="A174" s="36"/>
      <c r="B174" s="140"/>
      <c r="C174" s="32" t="s">
        <v>193</v>
      </c>
      <c r="D174" s="33" t="s">
        <v>14</v>
      </c>
      <c r="E174" s="34" t="s">
        <v>77</v>
      </c>
      <c r="F174" s="35" t="s">
        <v>13</v>
      </c>
      <c r="G174" s="138"/>
      <c r="H174" s="136"/>
      <c r="I174" s="134"/>
      <c r="J174" s="158"/>
      <c r="K174" s="130"/>
      <c r="L174" s="160"/>
      <c r="M174" s="152"/>
      <c r="N174" s="153"/>
      <c r="O174" s="154"/>
      <c r="P174" s="162"/>
      <c r="Q174" s="164"/>
      <c r="R174" s="166"/>
      <c r="S174" s="132"/>
      <c r="T174" s="130"/>
      <c r="U174" s="146"/>
      <c r="V174" s="156"/>
      <c r="W174" s="14"/>
      <c r="X174" s="19">
        <f>IF(M169="","",IF(M169&gt;O169,1,0))</f>
        <v>1</v>
      </c>
      <c r="Y174" s="19">
        <f>IF(M171="","",IF(M171&gt;O171,1,0))</f>
        <v>1</v>
      </c>
      <c r="Z174" s="19">
        <f>IF(P173="","",IF(R173&gt;P173,1,0))</f>
        <v>0</v>
      </c>
      <c r="AA174" s="14"/>
      <c r="AB174" s="20">
        <f>M169+M171+R173</f>
        <v>14</v>
      </c>
      <c r="AC174" s="142"/>
    </row>
    <row r="175" spans="1:29" s="37" customFormat="1" ht="18.75" customHeight="1" x14ac:dyDescent="0.15">
      <c r="A175" s="36"/>
      <c r="B175" s="139">
        <v>4</v>
      </c>
      <c r="C175" s="30" t="s">
        <v>194</v>
      </c>
      <c r="D175" s="23" t="s">
        <v>14</v>
      </c>
      <c r="E175" s="24" t="s">
        <v>76</v>
      </c>
      <c r="F175" s="25" t="s">
        <v>13</v>
      </c>
      <c r="G175" s="137">
        <f>IF(R169="","",R169)</f>
        <v>1</v>
      </c>
      <c r="H175" s="135"/>
      <c r="I175" s="143">
        <f>IF(P169="","",P169)</f>
        <v>6</v>
      </c>
      <c r="J175" s="131">
        <f>IF(R171="","",R171)</f>
        <v>0</v>
      </c>
      <c r="K175" s="129"/>
      <c r="L175" s="145">
        <f>IF(P171="","",P171)</f>
        <v>6</v>
      </c>
      <c r="M175" s="131">
        <f>IF(R173="","",R173)</f>
        <v>2</v>
      </c>
      <c r="N175" s="129"/>
      <c r="O175" s="147">
        <f>IF(P173="","",P173)</f>
        <v>6</v>
      </c>
      <c r="P175" s="149"/>
      <c r="Q175" s="150"/>
      <c r="R175" s="151"/>
      <c r="S175" s="131">
        <f t="shared" ref="S175" si="90">IF(C175="","",SUM(X175:Z175))</f>
        <v>0</v>
      </c>
      <c r="T175" s="129"/>
      <c r="U175" s="145">
        <f t="shared" ref="U175" si="91">IF(C175="","",SUM(X176:Z176))</f>
        <v>3</v>
      </c>
      <c r="V175" s="155">
        <v>4</v>
      </c>
      <c r="W175" s="14"/>
      <c r="X175" s="15">
        <f>IF(P169="","",IF(R169&gt;P169,1,0))</f>
        <v>0</v>
      </c>
      <c r="Y175" s="15">
        <f>IF(P171="","",IF(R171&gt;P171,1,0))</f>
        <v>0</v>
      </c>
      <c r="Z175" s="15">
        <f>IF(P173="","",IF(R173&gt;P173,1,0))</f>
        <v>0</v>
      </c>
      <c r="AA175" s="14"/>
      <c r="AB175" s="16">
        <f>R169+R171+R173</f>
        <v>3</v>
      </c>
      <c r="AC175" s="141">
        <f>AB175-AB176</f>
        <v>-15</v>
      </c>
    </row>
    <row r="176" spans="1:29" s="37" customFormat="1" ht="18.75" customHeight="1" x14ac:dyDescent="0.15">
      <c r="A176" s="36"/>
      <c r="B176" s="140"/>
      <c r="C176" s="31" t="s">
        <v>195</v>
      </c>
      <c r="D176" s="27" t="s">
        <v>14</v>
      </c>
      <c r="E176" s="28" t="s">
        <v>76</v>
      </c>
      <c r="F176" s="29" t="s">
        <v>13</v>
      </c>
      <c r="G176" s="138"/>
      <c r="H176" s="136"/>
      <c r="I176" s="144"/>
      <c r="J176" s="132"/>
      <c r="K176" s="130"/>
      <c r="L176" s="146"/>
      <c r="M176" s="132"/>
      <c r="N176" s="130"/>
      <c r="O176" s="148"/>
      <c r="P176" s="152"/>
      <c r="Q176" s="153"/>
      <c r="R176" s="154"/>
      <c r="S176" s="132"/>
      <c r="T176" s="130"/>
      <c r="U176" s="146"/>
      <c r="V176" s="156"/>
      <c r="W176" s="14"/>
      <c r="X176" s="19">
        <f>IF(P169="","",IF(P169&gt;R169,1,0))</f>
        <v>1</v>
      </c>
      <c r="Y176" s="19">
        <f>IF(P171="","",IF(P171&gt;R171,1,0))</f>
        <v>1</v>
      </c>
      <c r="Z176" s="19">
        <f>IF(P173="","",IF(P173&gt;R173,1,0))</f>
        <v>1</v>
      </c>
      <c r="AA176" s="14"/>
      <c r="AB176" s="20">
        <f>P169+P171+P173</f>
        <v>18</v>
      </c>
      <c r="AC176" s="142"/>
    </row>
  </sheetData>
  <mergeCells count="1216">
    <mergeCell ref="G2:I2"/>
    <mergeCell ref="J2:L2"/>
    <mergeCell ref="M2:O2"/>
    <mergeCell ref="S2:U3"/>
    <mergeCell ref="V2:V3"/>
    <mergeCell ref="G3:I3"/>
    <mergeCell ref="J3:L3"/>
    <mergeCell ref="M3:O3"/>
    <mergeCell ref="B4:B5"/>
    <mergeCell ref="G4:I5"/>
    <mergeCell ref="O4:O5"/>
    <mergeCell ref="Q6:Q7"/>
    <mergeCell ref="M8:O9"/>
    <mergeCell ref="R6:R7"/>
    <mergeCell ref="R8:R9"/>
    <mergeCell ref="U8:U9"/>
    <mergeCell ref="P2:R2"/>
    <mergeCell ref="P3:R3"/>
    <mergeCell ref="R4:R5"/>
    <mergeCell ref="Q4:Q5"/>
    <mergeCell ref="N4:N5"/>
    <mergeCell ref="P4:P5"/>
    <mergeCell ref="B6:B7"/>
    <mergeCell ref="J6:L7"/>
    <mergeCell ref="V6:V7"/>
    <mergeCell ref="I8:I9"/>
    <mergeCell ref="S6:S7"/>
    <mergeCell ref="B2:F3"/>
    <mergeCell ref="S8:S9"/>
    <mergeCell ref="L10:L11"/>
    <mergeCell ref="H6:H7"/>
    <mergeCell ref="H10:H11"/>
    <mergeCell ref="B10:B11"/>
    <mergeCell ref="Q8:Q9"/>
    <mergeCell ref="K8:K9"/>
    <mergeCell ref="H8:H9"/>
    <mergeCell ref="T8:T9"/>
    <mergeCell ref="B8:B9"/>
    <mergeCell ref="G6:G7"/>
    <mergeCell ref="G10:G11"/>
    <mergeCell ref="I6:I7"/>
    <mergeCell ref="V8:V9"/>
    <mergeCell ref="J8:J9"/>
    <mergeCell ref="L8:L9"/>
    <mergeCell ref="J4:J5"/>
    <mergeCell ref="L4:L5"/>
    <mergeCell ref="K4:K5"/>
    <mergeCell ref="K10:K11"/>
    <mergeCell ref="P10:R11"/>
    <mergeCell ref="M10:M11"/>
    <mergeCell ref="N10:N11"/>
    <mergeCell ref="O10:O11"/>
    <mergeCell ref="T4:T5"/>
    <mergeCell ref="T6:T7"/>
    <mergeCell ref="T10:T11"/>
    <mergeCell ref="U4:U5"/>
    <mergeCell ref="U6:U7"/>
    <mergeCell ref="M4:M5"/>
    <mergeCell ref="I10:I11"/>
    <mergeCell ref="J10:J11"/>
    <mergeCell ref="G8:G9"/>
    <mergeCell ref="S10:S11"/>
    <mergeCell ref="O6:O7"/>
    <mergeCell ref="M6:M7"/>
    <mergeCell ref="N6:N7"/>
    <mergeCell ref="P6:P7"/>
    <mergeCell ref="P8:P9"/>
    <mergeCell ref="R15:R16"/>
    <mergeCell ref="S15:S16"/>
    <mergeCell ref="T15:T16"/>
    <mergeCell ref="U15:U16"/>
    <mergeCell ref="V15:V16"/>
    <mergeCell ref="M15:M16"/>
    <mergeCell ref="N15:N16"/>
    <mergeCell ref="O15:O16"/>
    <mergeCell ref="P15:P16"/>
    <mergeCell ref="Q15:Q16"/>
    <mergeCell ref="B15:B16"/>
    <mergeCell ref="G15:I16"/>
    <mergeCell ref="J15:J16"/>
    <mergeCell ref="K15:K16"/>
    <mergeCell ref="L15:L16"/>
    <mergeCell ref="B13:F14"/>
    <mergeCell ref="G13:I13"/>
    <mergeCell ref="J13:L13"/>
    <mergeCell ref="M13:O13"/>
    <mergeCell ref="P13:R13"/>
    <mergeCell ref="S13:U14"/>
    <mergeCell ref="V13:V14"/>
    <mergeCell ref="G14:I14"/>
    <mergeCell ref="J14:L14"/>
    <mergeCell ref="M14:O14"/>
    <mergeCell ref="P14:R14"/>
    <mergeCell ref="B19:B20"/>
    <mergeCell ref="G19:G20"/>
    <mergeCell ref="H19:H20"/>
    <mergeCell ref="I19:I20"/>
    <mergeCell ref="J19:J20"/>
    <mergeCell ref="R17:R18"/>
    <mergeCell ref="S17:S18"/>
    <mergeCell ref="T17:T18"/>
    <mergeCell ref="U17:U18"/>
    <mergeCell ref="V17:V18"/>
    <mergeCell ref="M17:M18"/>
    <mergeCell ref="N17:N18"/>
    <mergeCell ref="O17:O18"/>
    <mergeCell ref="P17:P18"/>
    <mergeCell ref="Q17:Q18"/>
    <mergeCell ref="B17:B18"/>
    <mergeCell ref="G17:G18"/>
    <mergeCell ref="H17:H18"/>
    <mergeCell ref="I17:I18"/>
    <mergeCell ref="J17:L18"/>
    <mergeCell ref="B24:F25"/>
    <mergeCell ref="G24:I24"/>
    <mergeCell ref="J24:L24"/>
    <mergeCell ref="M24:O24"/>
    <mergeCell ref="P24:R24"/>
    <mergeCell ref="S24:U25"/>
    <mergeCell ref="V24:V25"/>
    <mergeCell ref="G25:I25"/>
    <mergeCell ref="J25:L25"/>
    <mergeCell ref="M25:O25"/>
    <mergeCell ref="P25:R25"/>
    <mergeCell ref="R19:R20"/>
    <mergeCell ref="T19:T20"/>
    <mergeCell ref="U19:U20"/>
    <mergeCell ref="V19:V20"/>
    <mergeCell ref="B21:B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R22"/>
    <mergeCell ref="S21:S22"/>
    <mergeCell ref="K19:K20"/>
    <mergeCell ref="L19:L20"/>
    <mergeCell ref="M19:O20"/>
    <mergeCell ref="P19:P20"/>
    <mergeCell ref="Q19:Q20"/>
    <mergeCell ref="R28:R29"/>
    <mergeCell ref="S28:S29"/>
    <mergeCell ref="T28:T29"/>
    <mergeCell ref="U28:U29"/>
    <mergeCell ref="V28:V29"/>
    <mergeCell ref="M28:M29"/>
    <mergeCell ref="N28:N29"/>
    <mergeCell ref="O28:O29"/>
    <mergeCell ref="P28:P29"/>
    <mergeCell ref="Q28:Q29"/>
    <mergeCell ref="B28:B29"/>
    <mergeCell ref="G28:G29"/>
    <mergeCell ref="H28:H29"/>
    <mergeCell ref="I28:I29"/>
    <mergeCell ref="J28:L29"/>
    <mergeCell ref="R26:R27"/>
    <mergeCell ref="S26:S27"/>
    <mergeCell ref="T26:T27"/>
    <mergeCell ref="U26:U27"/>
    <mergeCell ref="V26:V27"/>
    <mergeCell ref="M26:M27"/>
    <mergeCell ref="N26:N27"/>
    <mergeCell ref="O26:O27"/>
    <mergeCell ref="P26:P27"/>
    <mergeCell ref="Q26:Q27"/>
    <mergeCell ref="B26:B27"/>
    <mergeCell ref="G26:I27"/>
    <mergeCell ref="J26:J27"/>
    <mergeCell ref="K26:K27"/>
    <mergeCell ref="L26:L27"/>
    <mergeCell ref="R30:R31"/>
    <mergeCell ref="T30:T31"/>
    <mergeCell ref="U30:U31"/>
    <mergeCell ref="V30:V31"/>
    <mergeCell ref="B32:B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R33"/>
    <mergeCell ref="S32:S33"/>
    <mergeCell ref="K30:K31"/>
    <mergeCell ref="L30:L31"/>
    <mergeCell ref="M30:O31"/>
    <mergeCell ref="P30:P31"/>
    <mergeCell ref="Q30:Q31"/>
    <mergeCell ref="B30:B31"/>
    <mergeCell ref="G30:G31"/>
    <mergeCell ref="H30:H31"/>
    <mergeCell ref="I30:I31"/>
    <mergeCell ref="J30:J31"/>
    <mergeCell ref="B37:B38"/>
    <mergeCell ref="G37:I38"/>
    <mergeCell ref="J37:J38"/>
    <mergeCell ref="K37:K38"/>
    <mergeCell ref="L37:L38"/>
    <mergeCell ref="T32:T33"/>
    <mergeCell ref="U32:U33"/>
    <mergeCell ref="V32:V33"/>
    <mergeCell ref="B35:F36"/>
    <mergeCell ref="G35:I35"/>
    <mergeCell ref="J35:L35"/>
    <mergeCell ref="M35:O35"/>
    <mergeCell ref="P35:R35"/>
    <mergeCell ref="S35:U36"/>
    <mergeCell ref="V35:V36"/>
    <mergeCell ref="G36:I36"/>
    <mergeCell ref="J36:L36"/>
    <mergeCell ref="M36:O36"/>
    <mergeCell ref="P36:R36"/>
    <mergeCell ref="AC6:AC7"/>
    <mergeCell ref="AC8:AC9"/>
    <mergeCell ref="AC10:AC11"/>
    <mergeCell ref="R41:R42"/>
    <mergeCell ref="T41:T42"/>
    <mergeCell ref="U41:U42"/>
    <mergeCell ref="V41:V42"/>
    <mergeCell ref="B43:B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R44"/>
    <mergeCell ref="S43:S44"/>
    <mergeCell ref="K41:K42"/>
    <mergeCell ref="L41:L42"/>
    <mergeCell ref="M41:O42"/>
    <mergeCell ref="P41:P42"/>
    <mergeCell ref="Q41:Q42"/>
    <mergeCell ref="B41:B42"/>
    <mergeCell ref="G41:G42"/>
    <mergeCell ref="H41:H42"/>
    <mergeCell ref="I41:I42"/>
    <mergeCell ref="J41:J42"/>
    <mergeCell ref="O37:O38"/>
    <mergeCell ref="P37:P38"/>
    <mergeCell ref="Q37:Q38"/>
    <mergeCell ref="AC2:AC3"/>
    <mergeCell ref="T43:T44"/>
    <mergeCell ref="U43:U44"/>
    <mergeCell ref="V43:V44"/>
    <mergeCell ref="V39:V40"/>
    <mergeCell ref="S37:S38"/>
    <mergeCell ref="T37:T38"/>
    <mergeCell ref="U37:U38"/>
    <mergeCell ref="V37:V38"/>
    <mergeCell ref="T21:T22"/>
    <mergeCell ref="U21:U22"/>
    <mergeCell ref="V21:V22"/>
    <mergeCell ref="U10:U11"/>
    <mergeCell ref="S4:S5"/>
    <mergeCell ref="V10:V11"/>
    <mergeCell ref="V4:V5"/>
    <mergeCell ref="AC43:AC44"/>
    <mergeCell ref="S39:S40"/>
    <mergeCell ref="T39:T40"/>
    <mergeCell ref="U39:U40"/>
    <mergeCell ref="AC24:AC25"/>
    <mergeCell ref="AC26:AC27"/>
    <mergeCell ref="AC28:AC29"/>
    <mergeCell ref="S30:S31"/>
    <mergeCell ref="AC30:AC31"/>
    <mergeCell ref="AC13:AC14"/>
    <mergeCell ref="AC15:AC16"/>
    <mergeCell ref="AC17:AC18"/>
    <mergeCell ref="S19:S20"/>
    <mergeCell ref="AC19:AC20"/>
    <mergeCell ref="AC21:AC22"/>
    <mergeCell ref="AC4:AC5"/>
    <mergeCell ref="B46:F47"/>
    <mergeCell ref="G46:I46"/>
    <mergeCell ref="J46:L46"/>
    <mergeCell ref="M46:O46"/>
    <mergeCell ref="P46:R46"/>
    <mergeCell ref="S46:U47"/>
    <mergeCell ref="V46:V47"/>
    <mergeCell ref="AC46:AC47"/>
    <mergeCell ref="G47:I47"/>
    <mergeCell ref="J47:L47"/>
    <mergeCell ref="M47:O47"/>
    <mergeCell ref="P47:R47"/>
    <mergeCell ref="AC32:AC33"/>
    <mergeCell ref="AC35:AC36"/>
    <mergeCell ref="AC37:AC38"/>
    <mergeCell ref="AC39:AC40"/>
    <mergeCell ref="S41:S42"/>
    <mergeCell ref="AC41:AC42"/>
    <mergeCell ref="M39:M40"/>
    <mergeCell ref="N39:N40"/>
    <mergeCell ref="O39:O40"/>
    <mergeCell ref="P39:P40"/>
    <mergeCell ref="Q39:Q40"/>
    <mergeCell ref="B39:B40"/>
    <mergeCell ref="G39:G40"/>
    <mergeCell ref="H39:H40"/>
    <mergeCell ref="I39:I40"/>
    <mergeCell ref="J39:L40"/>
    <mergeCell ref="R37:R38"/>
    <mergeCell ref="M37:M38"/>
    <mergeCell ref="N37:N38"/>
    <mergeCell ref="R39:R40"/>
    <mergeCell ref="AC48:AC49"/>
    <mergeCell ref="B50:B51"/>
    <mergeCell ref="G50:G51"/>
    <mergeCell ref="H50:H51"/>
    <mergeCell ref="I50:I51"/>
    <mergeCell ref="J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R48:R49"/>
    <mergeCell ref="S48:S49"/>
    <mergeCell ref="T48:T49"/>
    <mergeCell ref="U48:U49"/>
    <mergeCell ref="V48:V49"/>
    <mergeCell ref="M48:M49"/>
    <mergeCell ref="N48:N49"/>
    <mergeCell ref="O48:O49"/>
    <mergeCell ref="P48:P49"/>
    <mergeCell ref="Q48:Q49"/>
    <mergeCell ref="B48:B49"/>
    <mergeCell ref="G48:I49"/>
    <mergeCell ref="J48:J49"/>
    <mergeCell ref="K48:K49"/>
    <mergeCell ref="L48:L49"/>
    <mergeCell ref="AC52:AC53"/>
    <mergeCell ref="B54:B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R55"/>
    <mergeCell ref="S54:S55"/>
    <mergeCell ref="T54:T55"/>
    <mergeCell ref="U54:U55"/>
    <mergeCell ref="V54:V55"/>
    <mergeCell ref="AC50:AC51"/>
    <mergeCell ref="B52:B53"/>
    <mergeCell ref="G52:G53"/>
    <mergeCell ref="H52:H53"/>
    <mergeCell ref="I52:I53"/>
    <mergeCell ref="J52:J53"/>
    <mergeCell ref="K52:K53"/>
    <mergeCell ref="L52:L53"/>
    <mergeCell ref="M52:O53"/>
    <mergeCell ref="P52:P53"/>
    <mergeCell ref="Q52:Q53"/>
    <mergeCell ref="R52:R53"/>
    <mergeCell ref="S52:S53"/>
    <mergeCell ref="T52:T53"/>
    <mergeCell ref="U52:U53"/>
    <mergeCell ref="V52:V53"/>
    <mergeCell ref="R59:R60"/>
    <mergeCell ref="S59:S60"/>
    <mergeCell ref="T59:T60"/>
    <mergeCell ref="U59:U60"/>
    <mergeCell ref="V59:V60"/>
    <mergeCell ref="M59:M60"/>
    <mergeCell ref="N59:N60"/>
    <mergeCell ref="O59:O60"/>
    <mergeCell ref="P59:P60"/>
    <mergeCell ref="Q59:Q60"/>
    <mergeCell ref="B59:B60"/>
    <mergeCell ref="G59:I60"/>
    <mergeCell ref="J59:J60"/>
    <mergeCell ref="K59:K60"/>
    <mergeCell ref="L59:L60"/>
    <mergeCell ref="AC54:AC55"/>
    <mergeCell ref="B57:F58"/>
    <mergeCell ref="G57:I57"/>
    <mergeCell ref="J57:L57"/>
    <mergeCell ref="M57:O57"/>
    <mergeCell ref="P57:R57"/>
    <mergeCell ref="S57:U58"/>
    <mergeCell ref="V57:V58"/>
    <mergeCell ref="AC57:AC58"/>
    <mergeCell ref="G58:I58"/>
    <mergeCell ref="J58:L58"/>
    <mergeCell ref="M58:O58"/>
    <mergeCell ref="P58:R58"/>
    <mergeCell ref="AC61:AC62"/>
    <mergeCell ref="B63:B64"/>
    <mergeCell ref="G63:G64"/>
    <mergeCell ref="H63:H64"/>
    <mergeCell ref="I63:I64"/>
    <mergeCell ref="J63:J64"/>
    <mergeCell ref="K63:K64"/>
    <mergeCell ref="L63:L64"/>
    <mergeCell ref="M63:O64"/>
    <mergeCell ref="P63:P64"/>
    <mergeCell ref="Q63:Q64"/>
    <mergeCell ref="R63:R64"/>
    <mergeCell ref="S63:S64"/>
    <mergeCell ref="T63:T64"/>
    <mergeCell ref="U63:U64"/>
    <mergeCell ref="V63:V64"/>
    <mergeCell ref="AC59:AC60"/>
    <mergeCell ref="B61:B62"/>
    <mergeCell ref="G61:G62"/>
    <mergeCell ref="H61:H62"/>
    <mergeCell ref="I61:I62"/>
    <mergeCell ref="J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AC65:AC66"/>
    <mergeCell ref="B68:F69"/>
    <mergeCell ref="G68:I68"/>
    <mergeCell ref="J68:L68"/>
    <mergeCell ref="M68:O68"/>
    <mergeCell ref="P68:R68"/>
    <mergeCell ref="S68:U69"/>
    <mergeCell ref="V68:V69"/>
    <mergeCell ref="AC68:AC69"/>
    <mergeCell ref="G69:I69"/>
    <mergeCell ref="J69:L69"/>
    <mergeCell ref="M69:O69"/>
    <mergeCell ref="P69:R69"/>
    <mergeCell ref="AC63:AC64"/>
    <mergeCell ref="B65:B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R66"/>
    <mergeCell ref="S65:S66"/>
    <mergeCell ref="T65:T66"/>
    <mergeCell ref="U65:U66"/>
    <mergeCell ref="V65:V66"/>
    <mergeCell ref="AC70:AC71"/>
    <mergeCell ref="B72:B73"/>
    <mergeCell ref="G72:G73"/>
    <mergeCell ref="H72:H73"/>
    <mergeCell ref="I72:I73"/>
    <mergeCell ref="J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R70:R71"/>
    <mergeCell ref="S70:S71"/>
    <mergeCell ref="T70:T71"/>
    <mergeCell ref="U70:U71"/>
    <mergeCell ref="V70:V71"/>
    <mergeCell ref="M70:M71"/>
    <mergeCell ref="N70:N71"/>
    <mergeCell ref="O70:O71"/>
    <mergeCell ref="P70:P71"/>
    <mergeCell ref="Q70:Q71"/>
    <mergeCell ref="B70:B71"/>
    <mergeCell ref="G70:I71"/>
    <mergeCell ref="J70:J71"/>
    <mergeCell ref="K70:K71"/>
    <mergeCell ref="L70:L71"/>
    <mergeCell ref="AC74:AC75"/>
    <mergeCell ref="B76:B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R77"/>
    <mergeCell ref="S76:S77"/>
    <mergeCell ref="T76:T77"/>
    <mergeCell ref="U76:U77"/>
    <mergeCell ref="V76:V77"/>
    <mergeCell ref="AC72:AC73"/>
    <mergeCell ref="B74:B75"/>
    <mergeCell ref="G74:G75"/>
    <mergeCell ref="H74:H75"/>
    <mergeCell ref="I74:I75"/>
    <mergeCell ref="J74:J75"/>
    <mergeCell ref="K74:K75"/>
    <mergeCell ref="L74:L75"/>
    <mergeCell ref="M74:O75"/>
    <mergeCell ref="P74:P75"/>
    <mergeCell ref="Q74:Q75"/>
    <mergeCell ref="R74:R75"/>
    <mergeCell ref="S74:S75"/>
    <mergeCell ref="T74:T75"/>
    <mergeCell ref="U74:U75"/>
    <mergeCell ref="V74:V75"/>
    <mergeCell ref="R81:R82"/>
    <mergeCell ref="S81:S82"/>
    <mergeCell ref="T81:T82"/>
    <mergeCell ref="U81:U82"/>
    <mergeCell ref="V81:V82"/>
    <mergeCell ref="M81:M82"/>
    <mergeCell ref="N81:N82"/>
    <mergeCell ref="O81:O82"/>
    <mergeCell ref="P81:P82"/>
    <mergeCell ref="Q81:Q82"/>
    <mergeCell ref="B81:B82"/>
    <mergeCell ref="G81:I82"/>
    <mergeCell ref="J81:J82"/>
    <mergeCell ref="K81:K82"/>
    <mergeCell ref="L81:L82"/>
    <mergeCell ref="AC76:AC77"/>
    <mergeCell ref="B79:F80"/>
    <mergeCell ref="G79:I79"/>
    <mergeCell ref="J79:L79"/>
    <mergeCell ref="M79:O79"/>
    <mergeCell ref="P79:R79"/>
    <mergeCell ref="S79:U80"/>
    <mergeCell ref="V79:V80"/>
    <mergeCell ref="AC79:AC80"/>
    <mergeCell ref="G80:I80"/>
    <mergeCell ref="J80:L80"/>
    <mergeCell ref="M80:O80"/>
    <mergeCell ref="P80:R80"/>
    <mergeCell ref="AC83:AC84"/>
    <mergeCell ref="B85:B86"/>
    <mergeCell ref="G85:G86"/>
    <mergeCell ref="H85:H86"/>
    <mergeCell ref="I85:I86"/>
    <mergeCell ref="J85:J86"/>
    <mergeCell ref="K85:K86"/>
    <mergeCell ref="L85:L86"/>
    <mergeCell ref="M85:O86"/>
    <mergeCell ref="P85:P86"/>
    <mergeCell ref="Q85:Q86"/>
    <mergeCell ref="R85:R86"/>
    <mergeCell ref="S85:S86"/>
    <mergeCell ref="T85:T86"/>
    <mergeCell ref="U85:U86"/>
    <mergeCell ref="V85:V86"/>
    <mergeCell ref="AC81:AC82"/>
    <mergeCell ref="B83:B84"/>
    <mergeCell ref="G83:G84"/>
    <mergeCell ref="H83:H84"/>
    <mergeCell ref="I83:I84"/>
    <mergeCell ref="J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AC87:AC88"/>
    <mergeCell ref="B90:F91"/>
    <mergeCell ref="G90:I90"/>
    <mergeCell ref="J90:L90"/>
    <mergeCell ref="M90:O90"/>
    <mergeCell ref="P90:R90"/>
    <mergeCell ref="S90:U91"/>
    <mergeCell ref="V90:V91"/>
    <mergeCell ref="AC90:AC91"/>
    <mergeCell ref="G91:I91"/>
    <mergeCell ref="J91:L91"/>
    <mergeCell ref="M91:O91"/>
    <mergeCell ref="P91:R91"/>
    <mergeCell ref="AC85:AC86"/>
    <mergeCell ref="B87:B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R88"/>
    <mergeCell ref="S87:S88"/>
    <mergeCell ref="T87:T88"/>
    <mergeCell ref="U87:U88"/>
    <mergeCell ref="V87:V88"/>
    <mergeCell ref="AC92:AC93"/>
    <mergeCell ref="B94:B95"/>
    <mergeCell ref="G94:G95"/>
    <mergeCell ref="H94:H95"/>
    <mergeCell ref="I94:I95"/>
    <mergeCell ref="J94:L95"/>
    <mergeCell ref="M94:M95"/>
    <mergeCell ref="N94:N95"/>
    <mergeCell ref="O94:O95"/>
    <mergeCell ref="P94:P95"/>
    <mergeCell ref="Q94:Q95"/>
    <mergeCell ref="R94:R95"/>
    <mergeCell ref="S94:S95"/>
    <mergeCell ref="T94:T95"/>
    <mergeCell ref="U94:U95"/>
    <mergeCell ref="V94:V95"/>
    <mergeCell ref="R92:R93"/>
    <mergeCell ref="S92:S93"/>
    <mergeCell ref="T92:T93"/>
    <mergeCell ref="U92:U93"/>
    <mergeCell ref="V92:V93"/>
    <mergeCell ref="M92:M93"/>
    <mergeCell ref="N92:N93"/>
    <mergeCell ref="O92:O93"/>
    <mergeCell ref="P92:P93"/>
    <mergeCell ref="Q92:Q93"/>
    <mergeCell ref="B92:B93"/>
    <mergeCell ref="G92:I93"/>
    <mergeCell ref="J92:J93"/>
    <mergeCell ref="K92:K93"/>
    <mergeCell ref="L92:L93"/>
    <mergeCell ref="AC96:AC97"/>
    <mergeCell ref="B98:B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R99"/>
    <mergeCell ref="S98:S99"/>
    <mergeCell ref="T98:T99"/>
    <mergeCell ref="U98:U99"/>
    <mergeCell ref="V98:V99"/>
    <mergeCell ref="AC94:AC95"/>
    <mergeCell ref="B96:B97"/>
    <mergeCell ref="G96:G97"/>
    <mergeCell ref="H96:H97"/>
    <mergeCell ref="I96:I97"/>
    <mergeCell ref="J96:J97"/>
    <mergeCell ref="K96:K97"/>
    <mergeCell ref="L96:L97"/>
    <mergeCell ref="M96:O97"/>
    <mergeCell ref="P96:P97"/>
    <mergeCell ref="Q96:Q97"/>
    <mergeCell ref="R96:R97"/>
    <mergeCell ref="S96:S97"/>
    <mergeCell ref="T96:T97"/>
    <mergeCell ref="U96:U97"/>
    <mergeCell ref="V96:V97"/>
    <mergeCell ref="R103:R104"/>
    <mergeCell ref="S103:S104"/>
    <mergeCell ref="T103:T104"/>
    <mergeCell ref="U103:U104"/>
    <mergeCell ref="V103:V104"/>
    <mergeCell ref="M103:M104"/>
    <mergeCell ref="N103:N104"/>
    <mergeCell ref="O103:O104"/>
    <mergeCell ref="P103:P104"/>
    <mergeCell ref="Q103:Q104"/>
    <mergeCell ref="B103:B104"/>
    <mergeCell ref="G103:I104"/>
    <mergeCell ref="J103:J104"/>
    <mergeCell ref="K103:K104"/>
    <mergeCell ref="L103:L104"/>
    <mergeCell ref="AC98:AC99"/>
    <mergeCell ref="B101:F102"/>
    <mergeCell ref="G101:I101"/>
    <mergeCell ref="J101:L101"/>
    <mergeCell ref="M101:O101"/>
    <mergeCell ref="P101:R101"/>
    <mergeCell ref="S101:U102"/>
    <mergeCell ref="V101:V102"/>
    <mergeCell ref="AC101:AC102"/>
    <mergeCell ref="G102:I102"/>
    <mergeCell ref="J102:L102"/>
    <mergeCell ref="M102:O102"/>
    <mergeCell ref="P102:R102"/>
    <mergeCell ref="AC105:AC106"/>
    <mergeCell ref="B107:B108"/>
    <mergeCell ref="G107:G108"/>
    <mergeCell ref="H107:H108"/>
    <mergeCell ref="I107:I108"/>
    <mergeCell ref="J107:J108"/>
    <mergeCell ref="K107:K108"/>
    <mergeCell ref="L107:L108"/>
    <mergeCell ref="M107:O108"/>
    <mergeCell ref="P107:P108"/>
    <mergeCell ref="Q107:Q108"/>
    <mergeCell ref="R107:R108"/>
    <mergeCell ref="S107:S108"/>
    <mergeCell ref="T107:T108"/>
    <mergeCell ref="U107:U108"/>
    <mergeCell ref="V107:V108"/>
    <mergeCell ref="AC103:AC104"/>
    <mergeCell ref="B105:B106"/>
    <mergeCell ref="G105:G106"/>
    <mergeCell ref="H105:H106"/>
    <mergeCell ref="I105:I106"/>
    <mergeCell ref="J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AC109:AC110"/>
    <mergeCell ref="B112:F113"/>
    <mergeCell ref="G112:I112"/>
    <mergeCell ref="J112:L112"/>
    <mergeCell ref="M112:O112"/>
    <mergeCell ref="P112:R112"/>
    <mergeCell ref="S112:U113"/>
    <mergeCell ref="V112:V113"/>
    <mergeCell ref="AC112:AC113"/>
    <mergeCell ref="G113:I113"/>
    <mergeCell ref="J113:L113"/>
    <mergeCell ref="M113:O113"/>
    <mergeCell ref="P113:R113"/>
    <mergeCell ref="AC107:AC108"/>
    <mergeCell ref="B109:B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R110"/>
    <mergeCell ref="S109:S110"/>
    <mergeCell ref="T109:T110"/>
    <mergeCell ref="U109:U110"/>
    <mergeCell ref="V109:V110"/>
    <mergeCell ref="AC114:AC115"/>
    <mergeCell ref="B116:B117"/>
    <mergeCell ref="G116:G117"/>
    <mergeCell ref="H116:H117"/>
    <mergeCell ref="I116:I117"/>
    <mergeCell ref="J116:L117"/>
    <mergeCell ref="M116:M117"/>
    <mergeCell ref="N116:N117"/>
    <mergeCell ref="O116:O117"/>
    <mergeCell ref="P116:P117"/>
    <mergeCell ref="Q116:Q117"/>
    <mergeCell ref="R116:R117"/>
    <mergeCell ref="S116:S117"/>
    <mergeCell ref="T116:T117"/>
    <mergeCell ref="U116:U117"/>
    <mergeCell ref="V116:V117"/>
    <mergeCell ref="R114:R115"/>
    <mergeCell ref="S114:S115"/>
    <mergeCell ref="T114:T115"/>
    <mergeCell ref="U114:U115"/>
    <mergeCell ref="V114:V115"/>
    <mergeCell ref="M114:M115"/>
    <mergeCell ref="N114:N115"/>
    <mergeCell ref="O114:O115"/>
    <mergeCell ref="P114:P115"/>
    <mergeCell ref="Q114:Q115"/>
    <mergeCell ref="B114:B115"/>
    <mergeCell ref="G114:I115"/>
    <mergeCell ref="J114:J115"/>
    <mergeCell ref="K114:K115"/>
    <mergeCell ref="L114:L115"/>
    <mergeCell ref="AC118:AC119"/>
    <mergeCell ref="B120:B121"/>
    <mergeCell ref="G120:G121"/>
    <mergeCell ref="H120:H121"/>
    <mergeCell ref="I120:I121"/>
    <mergeCell ref="J120:J121"/>
    <mergeCell ref="K120:K121"/>
    <mergeCell ref="L120:L121"/>
    <mergeCell ref="M120:M121"/>
    <mergeCell ref="N120:N121"/>
    <mergeCell ref="O120:O121"/>
    <mergeCell ref="P120:R121"/>
    <mergeCell ref="S120:S121"/>
    <mergeCell ref="T120:T121"/>
    <mergeCell ref="U120:U121"/>
    <mergeCell ref="V120:V121"/>
    <mergeCell ref="AC116:AC117"/>
    <mergeCell ref="B118:B119"/>
    <mergeCell ref="G118:G119"/>
    <mergeCell ref="H118:H119"/>
    <mergeCell ref="I118:I119"/>
    <mergeCell ref="J118:J119"/>
    <mergeCell ref="K118:K119"/>
    <mergeCell ref="L118:L119"/>
    <mergeCell ref="M118:O119"/>
    <mergeCell ref="P118:P119"/>
    <mergeCell ref="Q118:Q119"/>
    <mergeCell ref="R118:R119"/>
    <mergeCell ref="S118:S119"/>
    <mergeCell ref="T118:T119"/>
    <mergeCell ref="U118:U119"/>
    <mergeCell ref="V118:V119"/>
    <mergeCell ref="R125:R126"/>
    <mergeCell ref="S125:S126"/>
    <mergeCell ref="T125:T126"/>
    <mergeCell ref="U125:U126"/>
    <mergeCell ref="V125:V126"/>
    <mergeCell ref="M125:M126"/>
    <mergeCell ref="N125:N126"/>
    <mergeCell ref="O125:O126"/>
    <mergeCell ref="P125:P126"/>
    <mergeCell ref="Q125:Q126"/>
    <mergeCell ref="B125:B126"/>
    <mergeCell ref="G125:I126"/>
    <mergeCell ref="J125:J126"/>
    <mergeCell ref="K125:K126"/>
    <mergeCell ref="L125:L126"/>
    <mergeCell ref="AC120:AC121"/>
    <mergeCell ref="B123:F124"/>
    <mergeCell ref="G123:I123"/>
    <mergeCell ref="J123:L123"/>
    <mergeCell ref="M123:O123"/>
    <mergeCell ref="P123:R123"/>
    <mergeCell ref="S123:U124"/>
    <mergeCell ref="V123:V124"/>
    <mergeCell ref="AC123:AC124"/>
    <mergeCell ref="G124:I124"/>
    <mergeCell ref="J124:L124"/>
    <mergeCell ref="M124:O124"/>
    <mergeCell ref="P124:R124"/>
    <mergeCell ref="AC127:AC128"/>
    <mergeCell ref="B129:B130"/>
    <mergeCell ref="G129:G130"/>
    <mergeCell ref="H129:H130"/>
    <mergeCell ref="I129:I130"/>
    <mergeCell ref="J129:J130"/>
    <mergeCell ref="K129:K130"/>
    <mergeCell ref="L129:L130"/>
    <mergeCell ref="M129:O130"/>
    <mergeCell ref="P129:P130"/>
    <mergeCell ref="Q129:Q130"/>
    <mergeCell ref="R129:R130"/>
    <mergeCell ref="S129:S130"/>
    <mergeCell ref="T129:T130"/>
    <mergeCell ref="U129:U130"/>
    <mergeCell ref="V129:V130"/>
    <mergeCell ref="AC125:AC126"/>
    <mergeCell ref="B127:B128"/>
    <mergeCell ref="G127:G128"/>
    <mergeCell ref="H127:H128"/>
    <mergeCell ref="I127:I128"/>
    <mergeCell ref="J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AC131:AC132"/>
    <mergeCell ref="B134:F135"/>
    <mergeCell ref="G134:I134"/>
    <mergeCell ref="J134:L134"/>
    <mergeCell ref="M134:O134"/>
    <mergeCell ref="P134:R134"/>
    <mergeCell ref="S134:U135"/>
    <mergeCell ref="V134:V135"/>
    <mergeCell ref="AC134:AC135"/>
    <mergeCell ref="G135:I135"/>
    <mergeCell ref="J135:L135"/>
    <mergeCell ref="M135:O135"/>
    <mergeCell ref="P135:R135"/>
    <mergeCell ref="AC129:AC130"/>
    <mergeCell ref="B131:B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R132"/>
    <mergeCell ref="S131:S132"/>
    <mergeCell ref="T131:T132"/>
    <mergeCell ref="U131:U132"/>
    <mergeCell ref="V131:V132"/>
    <mergeCell ref="AC136:AC137"/>
    <mergeCell ref="B138:B139"/>
    <mergeCell ref="G138:G139"/>
    <mergeCell ref="H138:H139"/>
    <mergeCell ref="I138:I139"/>
    <mergeCell ref="J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R136:R137"/>
    <mergeCell ref="S136:S137"/>
    <mergeCell ref="T136:T137"/>
    <mergeCell ref="U136:U137"/>
    <mergeCell ref="V136:V137"/>
    <mergeCell ref="M136:M137"/>
    <mergeCell ref="N136:N137"/>
    <mergeCell ref="O136:O137"/>
    <mergeCell ref="P136:P137"/>
    <mergeCell ref="Q136:Q137"/>
    <mergeCell ref="B136:B137"/>
    <mergeCell ref="G136:I137"/>
    <mergeCell ref="J136:J137"/>
    <mergeCell ref="K136:K137"/>
    <mergeCell ref="L136:L137"/>
    <mergeCell ref="AC145:AC146"/>
    <mergeCell ref="G146:I146"/>
    <mergeCell ref="J146:L146"/>
    <mergeCell ref="M146:O146"/>
    <mergeCell ref="P146:R146"/>
    <mergeCell ref="AC140:AC141"/>
    <mergeCell ref="AC138:AC139"/>
    <mergeCell ref="B140:B141"/>
    <mergeCell ref="G140:G141"/>
    <mergeCell ref="H140:H141"/>
    <mergeCell ref="I140:I141"/>
    <mergeCell ref="J140:J141"/>
    <mergeCell ref="K140:K141"/>
    <mergeCell ref="L140:L141"/>
    <mergeCell ref="M140:O141"/>
    <mergeCell ref="P140:P141"/>
    <mergeCell ref="Q140:Q141"/>
    <mergeCell ref="R140:R141"/>
    <mergeCell ref="S140:S141"/>
    <mergeCell ref="T140:T141"/>
    <mergeCell ref="U140:U141"/>
    <mergeCell ref="V140:V141"/>
    <mergeCell ref="AC142:AC143"/>
    <mergeCell ref="V142:V143"/>
    <mergeCell ref="U142:U143"/>
    <mergeCell ref="T142:T143"/>
    <mergeCell ref="S142:S143"/>
    <mergeCell ref="P142:R143"/>
    <mergeCell ref="O142:O143"/>
    <mergeCell ref="N142:N143"/>
    <mergeCell ref="M142:M143"/>
    <mergeCell ref="L142:L143"/>
    <mergeCell ref="R147:R148"/>
    <mergeCell ref="S147:S148"/>
    <mergeCell ref="T147:T148"/>
    <mergeCell ref="U147:U148"/>
    <mergeCell ref="V147:V148"/>
    <mergeCell ref="M147:M148"/>
    <mergeCell ref="N147:N148"/>
    <mergeCell ref="O147:O148"/>
    <mergeCell ref="P147:P148"/>
    <mergeCell ref="Q147:Q148"/>
    <mergeCell ref="B147:B148"/>
    <mergeCell ref="G147:I148"/>
    <mergeCell ref="J147:J148"/>
    <mergeCell ref="K147:K148"/>
    <mergeCell ref="L147:L148"/>
    <mergeCell ref="B145:F146"/>
    <mergeCell ref="G145:I145"/>
    <mergeCell ref="J145:L145"/>
    <mergeCell ref="M145:O145"/>
    <mergeCell ref="P145:R145"/>
    <mergeCell ref="S145:U146"/>
    <mergeCell ref="V145:V146"/>
    <mergeCell ref="AC149:AC150"/>
    <mergeCell ref="B151:B152"/>
    <mergeCell ref="G151:G152"/>
    <mergeCell ref="H151:H152"/>
    <mergeCell ref="I151:I152"/>
    <mergeCell ref="J151:J152"/>
    <mergeCell ref="K151:K152"/>
    <mergeCell ref="L151:L152"/>
    <mergeCell ref="M151:O152"/>
    <mergeCell ref="P151:P152"/>
    <mergeCell ref="Q151:Q152"/>
    <mergeCell ref="R151:R152"/>
    <mergeCell ref="S151:S152"/>
    <mergeCell ref="T151:T152"/>
    <mergeCell ref="U151:U152"/>
    <mergeCell ref="V151:V152"/>
    <mergeCell ref="AC147:AC148"/>
    <mergeCell ref="B149:B150"/>
    <mergeCell ref="G149:G150"/>
    <mergeCell ref="H149:H150"/>
    <mergeCell ref="I149:I150"/>
    <mergeCell ref="J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AC153:AC154"/>
    <mergeCell ref="B156:F157"/>
    <mergeCell ref="G156:I156"/>
    <mergeCell ref="J156:L156"/>
    <mergeCell ref="M156:O156"/>
    <mergeCell ref="P156:R156"/>
    <mergeCell ref="S156:U157"/>
    <mergeCell ref="V156:V157"/>
    <mergeCell ref="AC156:AC157"/>
    <mergeCell ref="G157:I157"/>
    <mergeCell ref="J157:L157"/>
    <mergeCell ref="M157:O157"/>
    <mergeCell ref="P157:R157"/>
    <mergeCell ref="AC151:AC152"/>
    <mergeCell ref="B153:B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R154"/>
    <mergeCell ref="S153:S154"/>
    <mergeCell ref="T153:T154"/>
    <mergeCell ref="U153:U154"/>
    <mergeCell ref="V153:V154"/>
    <mergeCell ref="AC158:AC159"/>
    <mergeCell ref="B160:B161"/>
    <mergeCell ref="G160:G161"/>
    <mergeCell ref="H160:H161"/>
    <mergeCell ref="I160:I161"/>
    <mergeCell ref="J160:L161"/>
    <mergeCell ref="M160:M161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R158:R159"/>
    <mergeCell ref="S158:S159"/>
    <mergeCell ref="T158:T159"/>
    <mergeCell ref="U158:U159"/>
    <mergeCell ref="V158:V159"/>
    <mergeCell ref="M158:M159"/>
    <mergeCell ref="N158:N159"/>
    <mergeCell ref="O158:O159"/>
    <mergeCell ref="P158:P159"/>
    <mergeCell ref="Q158:Q159"/>
    <mergeCell ref="B158:B159"/>
    <mergeCell ref="G158:I159"/>
    <mergeCell ref="J158:J159"/>
    <mergeCell ref="K158:K159"/>
    <mergeCell ref="L158:L159"/>
    <mergeCell ref="AC162:AC163"/>
    <mergeCell ref="B164:B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R165"/>
    <mergeCell ref="S164:S165"/>
    <mergeCell ref="T164:T165"/>
    <mergeCell ref="U164:U165"/>
    <mergeCell ref="V164:V165"/>
    <mergeCell ref="AC160:AC161"/>
    <mergeCell ref="B162:B163"/>
    <mergeCell ref="G162:G163"/>
    <mergeCell ref="H162:H163"/>
    <mergeCell ref="I162:I163"/>
    <mergeCell ref="J162:J163"/>
    <mergeCell ref="K162:K163"/>
    <mergeCell ref="L162:L163"/>
    <mergeCell ref="M162:O163"/>
    <mergeCell ref="P162:P163"/>
    <mergeCell ref="Q162:Q163"/>
    <mergeCell ref="R162:R163"/>
    <mergeCell ref="S162:S163"/>
    <mergeCell ref="T162:T163"/>
    <mergeCell ref="U162:U163"/>
    <mergeCell ref="V162:V163"/>
    <mergeCell ref="Q169:Q170"/>
    <mergeCell ref="B169:B170"/>
    <mergeCell ref="G169:I170"/>
    <mergeCell ref="J169:J170"/>
    <mergeCell ref="K169:K170"/>
    <mergeCell ref="L169:L170"/>
    <mergeCell ref="AC164:AC165"/>
    <mergeCell ref="B167:F168"/>
    <mergeCell ref="G167:I167"/>
    <mergeCell ref="J167:L167"/>
    <mergeCell ref="M167:O167"/>
    <mergeCell ref="P167:R167"/>
    <mergeCell ref="S167:U168"/>
    <mergeCell ref="V167:V168"/>
    <mergeCell ref="AC167:AC168"/>
    <mergeCell ref="G168:I168"/>
    <mergeCell ref="J168:L168"/>
    <mergeCell ref="M168:O168"/>
    <mergeCell ref="P168:R168"/>
    <mergeCell ref="P173:P174"/>
    <mergeCell ref="Q173:Q174"/>
    <mergeCell ref="R173:R174"/>
    <mergeCell ref="S173:S174"/>
    <mergeCell ref="T173:T174"/>
    <mergeCell ref="U173:U174"/>
    <mergeCell ref="V173:V174"/>
    <mergeCell ref="AC169:AC170"/>
    <mergeCell ref="B171:B172"/>
    <mergeCell ref="G171:G172"/>
    <mergeCell ref="H171:H172"/>
    <mergeCell ref="I171:I172"/>
    <mergeCell ref="J171:L172"/>
    <mergeCell ref="M171:M172"/>
    <mergeCell ref="N171:N172"/>
    <mergeCell ref="O171:O172"/>
    <mergeCell ref="P171:P172"/>
    <mergeCell ref="Q171:Q172"/>
    <mergeCell ref="R171:R172"/>
    <mergeCell ref="S171:S172"/>
    <mergeCell ref="T171:T172"/>
    <mergeCell ref="U171:U172"/>
    <mergeCell ref="V171:V172"/>
    <mergeCell ref="R169:R170"/>
    <mergeCell ref="S169:S170"/>
    <mergeCell ref="T169:T170"/>
    <mergeCell ref="U169:U170"/>
    <mergeCell ref="V169:V170"/>
    <mergeCell ref="M169:M170"/>
    <mergeCell ref="N169:N170"/>
    <mergeCell ref="O169:O170"/>
    <mergeCell ref="P169:P170"/>
    <mergeCell ref="K142:K143"/>
    <mergeCell ref="J142:J143"/>
    <mergeCell ref="I142:I143"/>
    <mergeCell ref="H142:H143"/>
    <mergeCell ref="G142:G143"/>
    <mergeCell ref="B142:B143"/>
    <mergeCell ref="AC175:AC176"/>
    <mergeCell ref="AC173:AC174"/>
    <mergeCell ref="B175:B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R176"/>
    <mergeCell ref="S175:S176"/>
    <mergeCell ref="T175:T176"/>
    <mergeCell ref="U175:U176"/>
    <mergeCell ref="V175:V176"/>
    <mergeCell ref="AC171:AC172"/>
    <mergeCell ref="B173:B174"/>
    <mergeCell ref="G173:G174"/>
    <mergeCell ref="H173:H174"/>
    <mergeCell ref="I173:I174"/>
    <mergeCell ref="J173:J174"/>
    <mergeCell ref="K173:K174"/>
    <mergeCell ref="L173:L174"/>
    <mergeCell ref="M173:O174"/>
  </mergeCells>
  <phoneticPr fontId="5"/>
  <dataValidations count="1">
    <dataValidation imeMode="on" allowBlank="1" showInputMessage="1" showErrorMessage="1" sqref="C4:C5 C15:C16 C26:C27 C37:C38 C59:C60 C48:C49 C70:C71 C169:C170 C103:C104 C92:C93 C114:C115 C125:C126 C147:C148 C136:C137 C158:C159 C82"/>
  </dataValidations>
  <pageMargins left="0.98425196850393704" right="0.74803149606299213" top="0.62992125984251968" bottom="0.48" header="0.51181102362204722" footer="0.26"/>
  <pageSetup paperSize="9" scale="88" fitToHeight="0" orientation="portrait" blackAndWhite="1" horizontalDpi="4294967293" r:id="rId1"/>
  <headerFooter alignWithMargins="0"/>
  <rowBreaks count="3" manualBreakCount="3">
    <brk id="44" max="16383" man="1"/>
    <brk id="88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88"/>
  <sheetViews>
    <sheetView tabSelected="1" topLeftCell="A70" workbookViewId="0">
      <selection activeCell="P74" sqref="P74"/>
    </sheetView>
  </sheetViews>
  <sheetFormatPr defaultRowHeight="12" x14ac:dyDescent="0.15"/>
  <cols>
    <col min="1" max="1" width="4.28515625" customWidth="1"/>
    <col min="2" max="2" width="22.28515625" customWidth="1"/>
    <col min="3" max="3" width="10.5703125" customWidth="1"/>
    <col min="5" max="5" width="12.28515625" customWidth="1"/>
    <col min="6" max="6" width="12.5703125" customWidth="1"/>
    <col min="7" max="8" width="7" customWidth="1"/>
    <col min="9" max="9" width="12.5703125" customWidth="1"/>
    <col min="10" max="10" width="10.5703125" customWidth="1"/>
    <col min="12" max="12" width="24" customWidth="1"/>
    <col min="13" max="13" width="11.28515625" customWidth="1"/>
  </cols>
  <sheetData>
    <row r="3" spans="2:14" ht="24" x14ac:dyDescent="0.15">
      <c r="B3" s="45" t="s">
        <v>203</v>
      </c>
      <c r="C3" s="46"/>
      <c r="D3" s="46"/>
      <c r="E3" s="46"/>
      <c r="F3" s="46"/>
      <c r="G3" s="46"/>
      <c r="H3" s="46"/>
      <c r="I3" s="46"/>
      <c r="J3" s="46"/>
      <c r="K3" s="46"/>
      <c r="L3" s="47"/>
      <c r="M3" s="46"/>
      <c r="N3" s="46"/>
    </row>
    <row r="4" spans="2:14" ht="24" x14ac:dyDescent="0.15">
      <c r="B4" s="45"/>
      <c r="C4" s="46"/>
      <c r="D4" s="46"/>
      <c r="E4" s="46"/>
      <c r="F4" s="46"/>
      <c r="G4" s="46"/>
      <c r="H4" s="46"/>
      <c r="I4" s="46"/>
      <c r="J4" s="46"/>
      <c r="K4" s="46"/>
      <c r="L4" s="47"/>
      <c r="M4" s="46"/>
      <c r="N4" s="46"/>
    </row>
    <row r="5" spans="2:14" ht="24.75" thickBot="1" x14ac:dyDescent="0.2">
      <c r="B5" s="48" t="s">
        <v>204</v>
      </c>
      <c r="C5" s="46" t="s">
        <v>205</v>
      </c>
      <c r="D5" s="46"/>
      <c r="E5" s="46"/>
      <c r="F5" s="46"/>
      <c r="G5" s="46"/>
      <c r="H5" s="46"/>
      <c r="I5" s="46"/>
      <c r="J5" s="46"/>
      <c r="K5" s="46"/>
      <c r="L5" s="47" t="s">
        <v>206</v>
      </c>
      <c r="M5" s="46" t="s">
        <v>207</v>
      </c>
      <c r="N5" s="46"/>
    </row>
    <row r="6" spans="2:14" ht="24.75" thickTop="1" x14ac:dyDescent="0.15">
      <c r="B6" s="48" t="s">
        <v>346</v>
      </c>
      <c r="C6" s="46" t="s">
        <v>205</v>
      </c>
      <c r="D6" s="49"/>
      <c r="E6" s="50"/>
      <c r="F6" s="46"/>
      <c r="G6" s="46"/>
      <c r="H6" s="46"/>
      <c r="I6" s="46"/>
      <c r="J6" s="51"/>
      <c r="K6" s="52"/>
      <c r="L6" s="47" t="s">
        <v>208</v>
      </c>
      <c r="M6" s="46" t="s">
        <v>207</v>
      </c>
      <c r="N6" s="46"/>
    </row>
    <row r="7" spans="2:14" ht="24.75" thickBot="1" x14ac:dyDescent="0.2">
      <c r="B7" s="48"/>
      <c r="C7" s="46"/>
      <c r="D7" s="53"/>
      <c r="E7" s="54"/>
      <c r="F7" s="46"/>
      <c r="G7" s="190" t="s">
        <v>209</v>
      </c>
      <c r="H7" s="190"/>
      <c r="I7" s="46"/>
      <c r="J7" s="51" t="s">
        <v>210</v>
      </c>
      <c r="K7" s="55"/>
      <c r="L7" s="47"/>
      <c r="M7" s="46"/>
      <c r="N7" s="46"/>
    </row>
    <row r="8" spans="2:14" ht="25.5" thickTop="1" thickBot="1" x14ac:dyDescent="0.2">
      <c r="B8" s="48"/>
      <c r="C8" s="46"/>
      <c r="D8" s="53"/>
      <c r="E8" s="54"/>
      <c r="F8" s="51" t="s">
        <v>209</v>
      </c>
      <c r="G8" s="56">
        <v>6</v>
      </c>
      <c r="H8" s="56">
        <v>0</v>
      </c>
      <c r="I8" s="46"/>
      <c r="J8" s="57" t="s">
        <v>211</v>
      </c>
      <c r="K8" s="58"/>
      <c r="L8" s="47" t="s">
        <v>212</v>
      </c>
      <c r="M8" s="46" t="s">
        <v>213</v>
      </c>
      <c r="N8" s="46"/>
    </row>
    <row r="9" spans="2:14" ht="24.75" thickTop="1" x14ac:dyDescent="0.15">
      <c r="B9" s="48" t="s">
        <v>214</v>
      </c>
      <c r="C9" s="46" t="s">
        <v>215</v>
      </c>
      <c r="D9" s="59"/>
      <c r="E9" s="60"/>
      <c r="F9" s="61" t="s">
        <v>222</v>
      </c>
      <c r="G9" s="46"/>
      <c r="H9" s="53"/>
      <c r="I9" s="53"/>
      <c r="J9" s="55"/>
      <c r="K9" s="62"/>
      <c r="L9" s="47" t="s">
        <v>216</v>
      </c>
      <c r="M9" s="46" t="s">
        <v>217</v>
      </c>
      <c r="N9" s="46"/>
    </row>
    <row r="10" spans="2:14" ht="24.75" thickBot="1" x14ac:dyDescent="0.2">
      <c r="B10" s="48" t="s">
        <v>218</v>
      </c>
      <c r="C10" s="46" t="s">
        <v>215</v>
      </c>
      <c r="D10" s="63"/>
      <c r="E10" s="60"/>
      <c r="F10" s="54"/>
      <c r="G10" s="64"/>
      <c r="H10" s="64"/>
      <c r="I10" s="65" t="s">
        <v>219</v>
      </c>
      <c r="J10" s="55"/>
      <c r="K10" s="53"/>
      <c r="L10" s="66"/>
      <c r="M10" s="46"/>
      <c r="N10" s="46"/>
    </row>
    <row r="11" spans="2:14" ht="25.5" thickTop="1" thickBot="1" x14ac:dyDescent="0.2">
      <c r="B11" s="48"/>
      <c r="C11" s="46"/>
      <c r="D11" s="60"/>
      <c r="E11" s="67" t="s">
        <v>220</v>
      </c>
      <c r="F11" s="54"/>
      <c r="G11" s="51"/>
      <c r="H11" s="68"/>
      <c r="I11" s="69" t="s">
        <v>352</v>
      </c>
      <c r="J11" s="53"/>
      <c r="K11" s="53"/>
      <c r="L11" s="66"/>
      <c r="M11" s="46"/>
      <c r="N11" s="46"/>
    </row>
    <row r="12" spans="2:14" ht="25.5" thickTop="1" thickBot="1" x14ac:dyDescent="0.2">
      <c r="B12" s="48" t="s">
        <v>221</v>
      </c>
      <c r="C12" s="46" t="s">
        <v>215</v>
      </c>
      <c r="D12" s="70"/>
      <c r="E12" s="71" t="s">
        <v>222</v>
      </c>
      <c r="F12" s="54"/>
      <c r="G12" s="72"/>
      <c r="H12" s="53"/>
      <c r="I12" s="72"/>
      <c r="J12" s="58"/>
      <c r="K12" s="73"/>
      <c r="L12" s="47" t="s">
        <v>223</v>
      </c>
      <c r="M12" s="46" t="s">
        <v>224</v>
      </c>
      <c r="N12" s="46"/>
    </row>
    <row r="13" spans="2:14" ht="25.5" thickTop="1" thickBot="1" x14ac:dyDescent="0.2">
      <c r="B13" s="48" t="s">
        <v>225</v>
      </c>
      <c r="C13" s="46" t="s">
        <v>224</v>
      </c>
      <c r="D13" s="53"/>
      <c r="E13" s="53"/>
      <c r="F13" s="74" t="s">
        <v>226</v>
      </c>
      <c r="G13" s="75" t="s">
        <v>227</v>
      </c>
      <c r="H13" s="76" t="s">
        <v>228</v>
      </c>
      <c r="I13" s="77" t="s">
        <v>229</v>
      </c>
      <c r="J13" s="53"/>
      <c r="K13" s="46"/>
      <c r="L13" s="47" t="s">
        <v>230</v>
      </c>
      <c r="M13" s="46" t="s">
        <v>224</v>
      </c>
      <c r="N13" s="46"/>
    </row>
    <row r="14" spans="2:14" ht="24.75" thickTop="1" x14ac:dyDescent="0.15">
      <c r="B14" s="48"/>
      <c r="C14" s="46"/>
      <c r="D14" s="46"/>
      <c r="E14" s="46"/>
      <c r="F14" s="78">
        <v>7</v>
      </c>
      <c r="G14" s="79">
        <v>5</v>
      </c>
      <c r="H14" s="46">
        <v>6</v>
      </c>
      <c r="I14" s="80">
        <v>3</v>
      </c>
      <c r="J14" s="46"/>
      <c r="K14" s="46"/>
      <c r="L14" s="66"/>
      <c r="M14" s="46"/>
      <c r="N14" s="46"/>
    </row>
    <row r="15" spans="2:14" ht="24.75" thickBot="1" x14ac:dyDescent="0.2">
      <c r="B15" s="48" t="s">
        <v>231</v>
      </c>
      <c r="C15" s="46" t="s">
        <v>232</v>
      </c>
      <c r="D15" s="46"/>
      <c r="E15" s="46"/>
      <c r="F15" s="60"/>
      <c r="G15" s="46"/>
      <c r="H15" s="46"/>
      <c r="I15" s="55"/>
      <c r="J15" s="46"/>
      <c r="K15" s="46"/>
      <c r="L15" s="47" t="s">
        <v>233</v>
      </c>
      <c r="M15" s="46" t="s">
        <v>224</v>
      </c>
      <c r="N15" s="46"/>
    </row>
    <row r="16" spans="2:14" ht="25.5" thickTop="1" thickBot="1" x14ac:dyDescent="0.2">
      <c r="B16" s="48" t="s">
        <v>234</v>
      </c>
      <c r="C16" s="46" t="s">
        <v>232</v>
      </c>
      <c r="D16" s="81"/>
      <c r="E16" s="63"/>
      <c r="F16" s="60"/>
      <c r="G16" s="46"/>
      <c r="H16" s="46"/>
      <c r="I16" s="55"/>
      <c r="J16" s="51" t="s">
        <v>235</v>
      </c>
      <c r="K16" s="82"/>
      <c r="L16" s="47" t="s">
        <v>236</v>
      </c>
      <c r="M16" s="46" t="s">
        <v>224</v>
      </c>
      <c r="N16" s="46"/>
    </row>
    <row r="17" spans="2:14" ht="25.5" thickTop="1" thickBot="1" x14ac:dyDescent="0.2">
      <c r="B17" s="48"/>
      <c r="C17" s="46"/>
      <c r="D17" s="53"/>
      <c r="E17" s="60"/>
      <c r="F17" s="83" t="s">
        <v>237</v>
      </c>
      <c r="G17" s="46"/>
      <c r="H17" s="46"/>
      <c r="I17" s="84"/>
      <c r="J17" s="85" t="s">
        <v>353</v>
      </c>
      <c r="K17" s="55"/>
      <c r="L17" s="47"/>
      <c r="M17" s="46"/>
      <c r="N17" s="46"/>
    </row>
    <row r="18" spans="2:14" ht="25.5" thickTop="1" thickBot="1" x14ac:dyDescent="0.2">
      <c r="B18" s="48"/>
      <c r="C18" s="46"/>
      <c r="D18" s="53"/>
      <c r="E18" s="54"/>
      <c r="F18" s="71" t="s">
        <v>238</v>
      </c>
      <c r="G18" s="46"/>
      <c r="H18" s="46"/>
      <c r="I18" s="86" t="s">
        <v>235</v>
      </c>
      <c r="J18" s="53"/>
      <c r="K18" s="87"/>
      <c r="L18" s="47" t="s">
        <v>239</v>
      </c>
      <c r="M18" s="46" t="s">
        <v>224</v>
      </c>
      <c r="N18" s="46"/>
    </row>
    <row r="19" spans="2:14" ht="25.5" thickTop="1" thickBot="1" x14ac:dyDescent="0.2">
      <c r="B19" s="48" t="s">
        <v>240</v>
      </c>
      <c r="C19" s="46" t="s">
        <v>224</v>
      </c>
      <c r="D19" s="73"/>
      <c r="E19" s="70"/>
      <c r="F19" s="46"/>
      <c r="G19" s="46"/>
      <c r="H19" s="46"/>
      <c r="I19" s="85" t="s">
        <v>241</v>
      </c>
      <c r="J19" s="55"/>
      <c r="K19" s="62"/>
      <c r="L19" s="47" t="s">
        <v>242</v>
      </c>
      <c r="M19" s="46" t="s">
        <v>224</v>
      </c>
      <c r="N19" s="46"/>
    </row>
    <row r="20" spans="2:14" ht="24.75" thickTop="1" x14ac:dyDescent="0.15">
      <c r="B20" s="48" t="s">
        <v>243</v>
      </c>
      <c r="C20" s="46" t="s">
        <v>224</v>
      </c>
      <c r="D20" s="46"/>
      <c r="E20" s="46"/>
      <c r="F20" s="46"/>
      <c r="G20" s="46"/>
      <c r="H20" s="46"/>
      <c r="I20" s="46"/>
      <c r="J20" s="55"/>
      <c r="K20" s="53"/>
      <c r="L20" s="66"/>
      <c r="M20" s="46"/>
      <c r="N20" s="46"/>
    </row>
    <row r="21" spans="2:14" ht="24.75" thickBot="1" x14ac:dyDescent="0.2">
      <c r="B21" s="46"/>
      <c r="C21" s="190" t="s">
        <v>237</v>
      </c>
      <c r="D21" s="190"/>
      <c r="E21" s="46" t="s">
        <v>244</v>
      </c>
      <c r="F21" s="46"/>
      <c r="G21" s="46"/>
      <c r="H21" s="46"/>
      <c r="I21" s="46"/>
      <c r="J21" s="87"/>
      <c r="K21" s="59"/>
      <c r="L21" s="47" t="s">
        <v>245</v>
      </c>
      <c r="M21" s="46" t="s">
        <v>224</v>
      </c>
      <c r="N21" s="46"/>
    </row>
    <row r="22" spans="2:14" ht="25.5" thickTop="1" thickBot="1" x14ac:dyDescent="0.2">
      <c r="B22" s="46"/>
      <c r="C22" s="190"/>
      <c r="D22" s="190"/>
      <c r="E22" s="50"/>
      <c r="F22" s="65"/>
      <c r="G22" s="190" t="s">
        <v>237</v>
      </c>
      <c r="H22" s="190"/>
      <c r="I22" s="46"/>
      <c r="J22" s="53"/>
      <c r="K22" s="46"/>
      <c r="L22" s="47" t="s">
        <v>246</v>
      </c>
      <c r="M22" s="46" t="s">
        <v>224</v>
      </c>
      <c r="N22" s="46"/>
    </row>
    <row r="23" spans="2:14" ht="24.75" thickTop="1" x14ac:dyDescent="0.15">
      <c r="B23" s="47"/>
      <c r="C23" s="190" t="s">
        <v>235</v>
      </c>
      <c r="D23" s="190"/>
      <c r="E23" s="59"/>
      <c r="F23" s="88" t="s">
        <v>347</v>
      </c>
      <c r="G23" s="190"/>
      <c r="H23" s="190"/>
      <c r="I23" s="46"/>
      <c r="J23" s="46"/>
      <c r="K23" s="46"/>
      <c r="L23" s="47"/>
      <c r="M23" s="46"/>
      <c r="N23" s="46"/>
    </row>
    <row r="24" spans="2:14" ht="24" x14ac:dyDescent="0.15">
      <c r="B24" s="47"/>
      <c r="C24" s="190"/>
      <c r="D24" s="190"/>
      <c r="E24" s="53"/>
      <c r="F24" s="46"/>
      <c r="G24" s="46"/>
      <c r="H24" s="46"/>
      <c r="I24" s="46"/>
      <c r="J24" s="46"/>
      <c r="K24" s="46"/>
      <c r="L24" s="47"/>
      <c r="M24" s="46"/>
      <c r="N24" s="46"/>
    </row>
    <row r="25" spans="2:14" ht="24" x14ac:dyDescent="0.1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7"/>
      <c r="M25" s="46"/>
      <c r="N25" s="46"/>
    </row>
    <row r="26" spans="2:14" ht="24" x14ac:dyDescent="0.15">
      <c r="B26" s="45" t="s">
        <v>247</v>
      </c>
      <c r="C26" s="46"/>
      <c r="D26" s="46"/>
      <c r="E26" s="46"/>
      <c r="F26" s="46"/>
      <c r="G26" s="46"/>
      <c r="H26" s="46"/>
      <c r="I26" s="46"/>
      <c r="J26" s="46"/>
      <c r="K26" s="46"/>
      <c r="L26" s="47"/>
      <c r="M26" s="46"/>
      <c r="N26" s="46"/>
    </row>
    <row r="27" spans="2:14" ht="24" x14ac:dyDescent="0.15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7"/>
      <c r="M27" s="46"/>
      <c r="N27" s="46"/>
    </row>
    <row r="28" spans="2:14" ht="24.75" thickBot="1" x14ac:dyDescent="0.2">
      <c r="B28" s="48" t="s">
        <v>248</v>
      </c>
      <c r="C28" s="46" t="s">
        <v>224</v>
      </c>
      <c r="D28" s="46"/>
      <c r="E28" s="46"/>
      <c r="F28" s="46"/>
      <c r="G28" s="46"/>
      <c r="H28" s="46"/>
      <c r="I28" s="46"/>
      <c r="J28" s="46"/>
      <c r="K28" s="46"/>
      <c r="L28" s="47" t="s">
        <v>249</v>
      </c>
      <c r="M28" s="46" t="s">
        <v>250</v>
      </c>
      <c r="N28" s="46"/>
    </row>
    <row r="29" spans="2:14" ht="24.75" thickTop="1" x14ac:dyDescent="0.15">
      <c r="B29" s="48" t="s">
        <v>251</v>
      </c>
      <c r="C29" s="46" t="s">
        <v>224</v>
      </c>
      <c r="D29" s="89"/>
      <c r="E29" s="90"/>
      <c r="F29" s="46"/>
      <c r="G29" s="46"/>
      <c r="H29" s="46"/>
      <c r="I29" s="46"/>
      <c r="J29" s="51"/>
      <c r="K29" s="82"/>
      <c r="L29" s="47" t="s">
        <v>252</v>
      </c>
      <c r="M29" s="46" t="s">
        <v>250</v>
      </c>
      <c r="N29" s="46"/>
    </row>
    <row r="30" spans="2:14" ht="24.75" thickBot="1" x14ac:dyDescent="0.2">
      <c r="B30" s="48"/>
      <c r="C30" s="46"/>
      <c r="D30" s="53"/>
      <c r="E30" s="91"/>
      <c r="F30" s="46"/>
      <c r="G30" s="190" t="s">
        <v>253</v>
      </c>
      <c r="H30" s="190"/>
      <c r="I30" s="46"/>
      <c r="J30" s="51" t="s">
        <v>254</v>
      </c>
      <c r="K30" s="92"/>
      <c r="L30" s="47"/>
      <c r="M30" s="46"/>
      <c r="N30" s="46"/>
    </row>
    <row r="31" spans="2:14" ht="25.5" thickTop="1" thickBot="1" x14ac:dyDescent="0.2">
      <c r="B31" s="48"/>
      <c r="C31" s="46"/>
      <c r="D31" s="53"/>
      <c r="E31" s="91"/>
      <c r="F31" s="65" t="s">
        <v>255</v>
      </c>
      <c r="G31" s="93">
        <v>4</v>
      </c>
      <c r="H31" s="56">
        <v>1</v>
      </c>
      <c r="I31" s="46"/>
      <c r="J31" s="88" t="s">
        <v>277</v>
      </c>
      <c r="K31" s="94"/>
      <c r="L31" s="47" t="s">
        <v>256</v>
      </c>
      <c r="M31" s="46" t="s">
        <v>232</v>
      </c>
      <c r="N31" s="46"/>
    </row>
    <row r="32" spans="2:14" ht="25.5" thickTop="1" thickBot="1" x14ac:dyDescent="0.2">
      <c r="B32" s="48" t="s">
        <v>257</v>
      </c>
      <c r="C32" s="46" t="s">
        <v>224</v>
      </c>
      <c r="D32" s="53"/>
      <c r="E32" s="53"/>
      <c r="F32" s="95" t="s">
        <v>354</v>
      </c>
      <c r="G32" s="46"/>
      <c r="H32" s="53"/>
      <c r="I32" s="53"/>
      <c r="J32" s="55"/>
      <c r="K32" s="62"/>
      <c r="L32" s="47" t="s">
        <v>258</v>
      </c>
      <c r="M32" s="46" t="s">
        <v>232</v>
      </c>
      <c r="N32" s="46"/>
    </row>
    <row r="33" spans="2:14" ht="25.5" thickTop="1" thickBot="1" x14ac:dyDescent="0.2">
      <c r="B33" s="48" t="s">
        <v>259</v>
      </c>
      <c r="C33" s="46" t="s">
        <v>213</v>
      </c>
      <c r="D33" s="50"/>
      <c r="E33" s="92"/>
      <c r="F33" s="72"/>
      <c r="G33" s="96"/>
      <c r="H33" s="64"/>
      <c r="I33" s="65" t="s">
        <v>260</v>
      </c>
      <c r="J33" s="55"/>
      <c r="K33" s="53"/>
      <c r="L33" s="66"/>
      <c r="M33" s="46"/>
      <c r="N33" s="46"/>
    </row>
    <row r="34" spans="2:14" ht="25.5" thickTop="1" thickBot="1" x14ac:dyDescent="0.2">
      <c r="B34" s="48"/>
      <c r="C34" s="46"/>
      <c r="D34" s="54"/>
      <c r="E34" s="97" t="s">
        <v>255</v>
      </c>
      <c r="F34" s="72"/>
      <c r="G34" s="51"/>
      <c r="H34" s="68"/>
      <c r="I34" s="69" t="s">
        <v>261</v>
      </c>
      <c r="J34" s="53"/>
      <c r="K34" s="53"/>
      <c r="L34" s="66"/>
      <c r="M34" s="46"/>
      <c r="N34" s="46"/>
    </row>
    <row r="35" spans="2:14" ht="25.5" thickTop="1" thickBot="1" x14ac:dyDescent="0.2">
      <c r="B35" s="48" t="s">
        <v>262</v>
      </c>
      <c r="C35" s="46" t="s">
        <v>232</v>
      </c>
      <c r="D35" s="98"/>
      <c r="E35" s="62" t="s">
        <v>351</v>
      </c>
      <c r="F35" s="54"/>
      <c r="G35" s="72"/>
      <c r="H35" s="53"/>
      <c r="I35" s="72"/>
      <c r="J35" s="58"/>
      <c r="K35" s="73"/>
      <c r="L35" s="47" t="s">
        <v>264</v>
      </c>
      <c r="M35" s="46" t="s">
        <v>224</v>
      </c>
      <c r="N35" s="46"/>
    </row>
    <row r="36" spans="2:14" ht="25.5" thickTop="1" thickBot="1" x14ac:dyDescent="0.2">
      <c r="B36" s="48" t="s">
        <v>265</v>
      </c>
      <c r="C36" s="46" t="s">
        <v>224</v>
      </c>
      <c r="D36" s="53"/>
      <c r="E36" s="53"/>
      <c r="F36" s="74" t="s">
        <v>266</v>
      </c>
      <c r="G36" s="75" t="s">
        <v>267</v>
      </c>
      <c r="H36" s="76" t="s">
        <v>268</v>
      </c>
      <c r="I36" s="77" t="s">
        <v>269</v>
      </c>
      <c r="J36" s="53"/>
      <c r="K36" s="46"/>
      <c r="L36" s="47" t="s">
        <v>270</v>
      </c>
      <c r="M36" s="46" t="s">
        <v>224</v>
      </c>
      <c r="N36" s="46"/>
    </row>
    <row r="37" spans="2:14" ht="24.75" thickTop="1" x14ac:dyDescent="0.15">
      <c r="B37" s="48"/>
      <c r="C37" s="46"/>
      <c r="D37" s="46"/>
      <c r="E37" s="46"/>
      <c r="F37" s="78">
        <v>4</v>
      </c>
      <c r="G37" s="79">
        <v>0</v>
      </c>
      <c r="H37" s="46">
        <v>4</v>
      </c>
      <c r="I37" s="80">
        <v>2</v>
      </c>
      <c r="J37" s="46"/>
      <c r="K37" s="46"/>
      <c r="L37" s="66"/>
      <c r="M37" s="46"/>
      <c r="N37" s="46"/>
    </row>
    <row r="38" spans="2:14" ht="24.75" thickBot="1" x14ac:dyDescent="0.2">
      <c r="B38" s="48" t="s">
        <v>271</v>
      </c>
      <c r="C38" s="46" t="s">
        <v>207</v>
      </c>
      <c r="D38" s="46"/>
      <c r="E38" s="46"/>
      <c r="F38" s="60"/>
      <c r="G38" s="46"/>
      <c r="H38" s="46"/>
      <c r="I38" s="55"/>
      <c r="J38" s="46"/>
      <c r="K38" s="46"/>
      <c r="L38" s="47" t="s">
        <v>272</v>
      </c>
      <c r="M38" s="46" t="s">
        <v>224</v>
      </c>
      <c r="N38" s="46"/>
    </row>
    <row r="39" spans="2:14" ht="25.5" thickTop="1" thickBot="1" x14ac:dyDescent="0.2">
      <c r="B39" s="48" t="s">
        <v>273</v>
      </c>
      <c r="C39" s="46" t="s">
        <v>207</v>
      </c>
      <c r="D39" s="49"/>
      <c r="E39" s="50"/>
      <c r="F39" s="60"/>
      <c r="G39" s="46"/>
      <c r="H39" s="46"/>
      <c r="I39" s="55"/>
      <c r="J39" s="51" t="s">
        <v>274</v>
      </c>
      <c r="K39" s="52"/>
      <c r="L39" s="47" t="s">
        <v>275</v>
      </c>
      <c r="M39" s="46" t="s">
        <v>224</v>
      </c>
      <c r="N39" s="46"/>
    </row>
    <row r="40" spans="2:14" ht="25.5" thickTop="1" thickBot="1" x14ac:dyDescent="0.2">
      <c r="B40" s="48"/>
      <c r="C40" s="46"/>
      <c r="D40" s="53"/>
      <c r="E40" s="54"/>
      <c r="F40" s="99" t="s">
        <v>276</v>
      </c>
      <c r="G40" s="46"/>
      <c r="H40" s="46"/>
      <c r="I40" s="55"/>
      <c r="J40" s="100" t="s">
        <v>355</v>
      </c>
      <c r="K40" s="92"/>
      <c r="L40" s="47"/>
      <c r="M40" s="46"/>
      <c r="N40" s="46"/>
    </row>
    <row r="41" spans="2:14" ht="25.5" thickTop="1" thickBot="1" x14ac:dyDescent="0.2">
      <c r="B41" s="48"/>
      <c r="C41" s="46"/>
      <c r="D41" s="53"/>
      <c r="E41" s="60"/>
      <c r="F41" s="85" t="s">
        <v>277</v>
      </c>
      <c r="G41" s="46"/>
      <c r="H41" s="46"/>
      <c r="I41" s="101" t="s">
        <v>278</v>
      </c>
      <c r="J41" s="102"/>
      <c r="K41" s="58"/>
      <c r="L41" s="47" t="s">
        <v>279</v>
      </c>
      <c r="M41" s="46" t="s">
        <v>224</v>
      </c>
      <c r="N41" s="46"/>
    </row>
    <row r="42" spans="2:14" ht="24.75" thickTop="1" x14ac:dyDescent="0.15">
      <c r="B42" s="48" t="s">
        <v>280</v>
      </c>
      <c r="C42" s="46" t="s">
        <v>224</v>
      </c>
      <c r="D42" s="59"/>
      <c r="E42" s="103"/>
      <c r="F42" s="46"/>
      <c r="G42" s="46"/>
      <c r="H42" s="46"/>
      <c r="I42" s="85" t="s">
        <v>294</v>
      </c>
      <c r="J42" s="92"/>
      <c r="K42" s="62"/>
      <c r="L42" s="47" t="s">
        <v>281</v>
      </c>
      <c r="M42" s="46" t="s">
        <v>224</v>
      </c>
      <c r="N42" s="46"/>
    </row>
    <row r="43" spans="2:14" ht="24" x14ac:dyDescent="0.15">
      <c r="B43" s="48" t="s">
        <v>282</v>
      </c>
      <c r="C43" s="46" t="s">
        <v>224</v>
      </c>
      <c r="D43" s="46"/>
      <c r="E43" s="46"/>
      <c r="F43" s="46"/>
      <c r="G43" s="46"/>
      <c r="H43" s="46"/>
      <c r="I43" s="46"/>
      <c r="J43" s="92"/>
      <c r="K43" s="53"/>
      <c r="L43" s="66"/>
      <c r="M43" s="46"/>
      <c r="N43" s="46"/>
    </row>
    <row r="44" spans="2:14" ht="24.75" thickBot="1" x14ac:dyDescent="0.2">
      <c r="B44" s="46"/>
      <c r="C44" s="96"/>
      <c r="D44" s="96"/>
      <c r="E44" s="53"/>
      <c r="F44" s="53"/>
      <c r="G44" s="46"/>
      <c r="H44" s="46"/>
      <c r="I44" s="46"/>
      <c r="J44" s="58"/>
      <c r="K44" s="73"/>
      <c r="L44" s="47" t="s">
        <v>283</v>
      </c>
      <c r="M44" s="46" t="s">
        <v>224</v>
      </c>
      <c r="N44" s="46"/>
    </row>
    <row r="45" spans="2:14" ht="24.75" thickTop="1" x14ac:dyDescent="0.15">
      <c r="B45" s="46"/>
      <c r="C45" s="96"/>
      <c r="D45" s="96"/>
      <c r="E45" s="53"/>
      <c r="F45" s="62"/>
      <c r="G45" s="46"/>
      <c r="H45" s="46"/>
      <c r="I45" s="46"/>
      <c r="J45" s="53"/>
      <c r="K45" s="46"/>
      <c r="L45" s="47" t="s">
        <v>284</v>
      </c>
      <c r="M45" s="46" t="s">
        <v>224</v>
      </c>
      <c r="N45" s="46"/>
    </row>
    <row r="46" spans="2:14" ht="24" x14ac:dyDescent="0.15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7"/>
      <c r="M46" s="46"/>
      <c r="N46" s="46"/>
    </row>
    <row r="47" spans="2:14" ht="24" x14ac:dyDescent="0.15"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7"/>
      <c r="M47" s="46"/>
      <c r="N47" s="46"/>
    </row>
    <row r="48" spans="2:14" ht="24" x14ac:dyDescent="0.15">
      <c r="B48" s="45" t="s">
        <v>285</v>
      </c>
      <c r="C48" s="46"/>
      <c r="D48" s="46"/>
      <c r="E48" s="46"/>
      <c r="F48" s="46"/>
      <c r="G48" s="46"/>
      <c r="H48" s="46"/>
      <c r="I48" s="46"/>
      <c r="J48" s="46"/>
      <c r="K48" s="46"/>
      <c r="L48" s="47"/>
      <c r="M48" s="46"/>
      <c r="N48" s="46"/>
    </row>
    <row r="49" spans="2:14" ht="24" x14ac:dyDescent="0.15"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7"/>
      <c r="M49" s="46"/>
      <c r="N49" s="46"/>
    </row>
    <row r="50" spans="2:14" ht="24.75" thickBot="1" x14ac:dyDescent="0.2">
      <c r="B50" s="48" t="s">
        <v>286</v>
      </c>
      <c r="C50" s="46" t="s">
        <v>224</v>
      </c>
      <c r="D50" s="46"/>
      <c r="E50" s="46"/>
      <c r="F50" s="46"/>
      <c r="G50" s="46"/>
      <c r="H50" s="46"/>
      <c r="I50" s="46"/>
      <c r="J50" s="46"/>
      <c r="K50" s="46"/>
      <c r="L50" s="47" t="s">
        <v>287</v>
      </c>
      <c r="M50" s="46" t="s">
        <v>232</v>
      </c>
      <c r="N50" s="46"/>
    </row>
    <row r="51" spans="2:14" ht="24.75" thickTop="1" x14ac:dyDescent="0.15">
      <c r="B51" s="48" t="s">
        <v>288</v>
      </c>
      <c r="C51" s="46" t="s">
        <v>224</v>
      </c>
      <c r="D51" s="89"/>
      <c r="E51" s="90"/>
      <c r="F51" s="46"/>
      <c r="G51" s="46"/>
      <c r="H51" s="46"/>
      <c r="I51" s="46"/>
      <c r="J51" s="51"/>
      <c r="K51" s="82"/>
      <c r="L51" s="47" t="s">
        <v>289</v>
      </c>
      <c r="M51" s="46" t="s">
        <v>232</v>
      </c>
      <c r="N51" s="46"/>
    </row>
    <row r="52" spans="2:14" ht="24.75" thickBot="1" x14ac:dyDescent="0.2">
      <c r="B52" s="48"/>
      <c r="C52" s="46"/>
      <c r="D52" s="53"/>
      <c r="E52" s="91"/>
      <c r="F52" s="46"/>
      <c r="G52" s="190" t="s">
        <v>349</v>
      </c>
      <c r="H52" s="190"/>
      <c r="I52" s="46"/>
      <c r="J52" s="51" t="s">
        <v>290</v>
      </c>
      <c r="K52" s="92"/>
      <c r="L52" s="47"/>
      <c r="M52" s="46"/>
      <c r="N52" s="46"/>
    </row>
    <row r="53" spans="2:14" ht="25.5" thickTop="1" thickBot="1" x14ac:dyDescent="0.2">
      <c r="B53" s="48"/>
      <c r="C53" s="46"/>
      <c r="D53" s="53"/>
      <c r="E53" s="91"/>
      <c r="F53" s="65" t="s">
        <v>291</v>
      </c>
      <c r="G53" s="93">
        <v>4</v>
      </c>
      <c r="H53" s="56">
        <v>1</v>
      </c>
      <c r="I53" s="46"/>
      <c r="J53" s="71" t="s">
        <v>277</v>
      </c>
      <c r="K53" s="94"/>
      <c r="L53" s="47" t="s">
        <v>292</v>
      </c>
      <c r="M53" s="46" t="s">
        <v>224</v>
      </c>
      <c r="N53" s="46"/>
    </row>
    <row r="54" spans="2:14" ht="25.5" thickTop="1" thickBot="1" x14ac:dyDescent="0.2">
      <c r="B54" s="48" t="s">
        <v>293</v>
      </c>
      <c r="C54" s="46" t="s">
        <v>207</v>
      </c>
      <c r="D54" s="53"/>
      <c r="E54" s="53"/>
      <c r="F54" s="95" t="s">
        <v>354</v>
      </c>
      <c r="G54" s="53"/>
      <c r="H54" s="53"/>
      <c r="I54" s="53"/>
      <c r="J54" s="92"/>
      <c r="K54" s="62"/>
      <c r="L54" s="47" t="s">
        <v>295</v>
      </c>
      <c r="M54" s="46" t="s">
        <v>224</v>
      </c>
      <c r="N54" s="46"/>
    </row>
    <row r="55" spans="2:14" ht="25.5" thickTop="1" thickBot="1" x14ac:dyDescent="0.2">
      <c r="B55" s="48" t="s">
        <v>296</v>
      </c>
      <c r="C55" s="46" t="s">
        <v>207</v>
      </c>
      <c r="D55" s="50"/>
      <c r="E55" s="53"/>
      <c r="F55" s="72"/>
      <c r="G55" s="104"/>
      <c r="H55" s="64"/>
      <c r="I55" s="65" t="s">
        <v>290</v>
      </c>
      <c r="J55" s="92"/>
      <c r="K55" s="53"/>
      <c r="L55" s="66"/>
      <c r="M55" s="46"/>
      <c r="N55" s="46"/>
    </row>
    <row r="56" spans="2:14" ht="25.5" thickTop="1" thickBot="1" x14ac:dyDescent="0.2">
      <c r="B56" s="48"/>
      <c r="C56" s="46"/>
      <c r="D56" s="54"/>
      <c r="E56" s="65" t="s">
        <v>291</v>
      </c>
      <c r="F56" s="72"/>
      <c r="G56" s="105"/>
      <c r="H56" s="68"/>
      <c r="I56" s="68" t="s">
        <v>348</v>
      </c>
      <c r="J56" s="55"/>
      <c r="K56" s="53"/>
      <c r="L56" s="66"/>
      <c r="M56" s="46"/>
      <c r="N56" s="46"/>
    </row>
    <row r="57" spans="2:14" ht="24.75" thickTop="1" x14ac:dyDescent="0.15">
      <c r="B57" s="48" t="s">
        <v>297</v>
      </c>
      <c r="C57" s="46" t="s">
        <v>224</v>
      </c>
      <c r="D57" s="103"/>
      <c r="E57" s="62" t="s">
        <v>261</v>
      </c>
      <c r="F57" s="54"/>
      <c r="G57" s="54"/>
      <c r="H57" s="53"/>
      <c r="I57" s="92"/>
      <c r="J57" s="87"/>
      <c r="K57" s="59"/>
      <c r="L57" s="47" t="s">
        <v>298</v>
      </c>
      <c r="M57" s="46" t="s">
        <v>224</v>
      </c>
      <c r="N57" s="46"/>
    </row>
    <row r="58" spans="2:14" ht="24.75" thickBot="1" x14ac:dyDescent="0.2">
      <c r="B58" s="48" t="s">
        <v>299</v>
      </c>
      <c r="C58" s="46" t="s">
        <v>224</v>
      </c>
      <c r="D58" s="53"/>
      <c r="E58" s="53"/>
      <c r="F58" s="74" t="s">
        <v>300</v>
      </c>
      <c r="G58" s="106" t="s">
        <v>301</v>
      </c>
      <c r="H58" s="107" t="s">
        <v>302</v>
      </c>
      <c r="I58" s="77" t="s">
        <v>303</v>
      </c>
      <c r="J58" s="53"/>
      <c r="K58" s="46"/>
      <c r="L58" s="47" t="s">
        <v>304</v>
      </c>
      <c r="M58" s="46" t="s">
        <v>224</v>
      </c>
      <c r="N58" s="46"/>
    </row>
    <row r="59" spans="2:14" ht="24.75" thickTop="1" x14ac:dyDescent="0.15">
      <c r="B59" s="48"/>
      <c r="C59" s="46"/>
      <c r="D59" s="46"/>
      <c r="E59" s="46"/>
      <c r="F59" s="78">
        <v>4</v>
      </c>
      <c r="G59" s="108">
        <v>0</v>
      </c>
      <c r="H59" s="46">
        <v>4</v>
      </c>
      <c r="I59" s="80">
        <v>1</v>
      </c>
      <c r="J59" s="46"/>
      <c r="K59" s="46"/>
      <c r="L59" s="66"/>
      <c r="M59" s="46"/>
      <c r="N59" s="46"/>
    </row>
    <row r="60" spans="2:14" ht="24" x14ac:dyDescent="0.15">
      <c r="B60" s="48" t="s">
        <v>305</v>
      </c>
      <c r="C60" s="46" t="s">
        <v>250</v>
      </c>
      <c r="D60" s="46"/>
      <c r="E60" s="46"/>
      <c r="F60" s="60"/>
      <c r="G60" s="53"/>
      <c r="H60" s="46"/>
      <c r="I60" s="55"/>
      <c r="J60" s="46"/>
      <c r="K60" s="46"/>
      <c r="L60" s="47" t="s">
        <v>306</v>
      </c>
      <c r="M60" s="46" t="s">
        <v>232</v>
      </c>
      <c r="N60" s="46"/>
    </row>
    <row r="61" spans="2:14" ht="24.75" thickBot="1" x14ac:dyDescent="0.2">
      <c r="B61" s="48" t="s">
        <v>307</v>
      </c>
      <c r="C61" s="46" t="s">
        <v>250</v>
      </c>
      <c r="D61" s="81"/>
      <c r="E61" s="63"/>
      <c r="F61" s="60"/>
      <c r="G61" s="53"/>
      <c r="H61" s="46"/>
      <c r="I61" s="55"/>
      <c r="J61" s="51" t="s">
        <v>308</v>
      </c>
      <c r="K61" s="52"/>
      <c r="L61" s="47" t="s">
        <v>309</v>
      </c>
      <c r="M61" s="46" t="s">
        <v>232</v>
      </c>
      <c r="N61" s="46"/>
    </row>
    <row r="62" spans="2:14" ht="25.5" thickTop="1" thickBot="1" x14ac:dyDescent="0.2">
      <c r="B62" s="48"/>
      <c r="C62" s="46"/>
      <c r="D62" s="53"/>
      <c r="E62" s="60"/>
      <c r="F62" s="99" t="s">
        <v>310</v>
      </c>
      <c r="G62" s="53"/>
      <c r="H62" s="46"/>
      <c r="I62" s="55"/>
      <c r="J62" s="57" t="s">
        <v>294</v>
      </c>
      <c r="K62" s="92"/>
      <c r="L62" s="47"/>
      <c r="M62" s="46"/>
      <c r="N62" s="46"/>
    </row>
    <row r="63" spans="2:14" ht="25.5" thickTop="1" thickBot="1" x14ac:dyDescent="0.2">
      <c r="B63" s="48"/>
      <c r="C63" s="46"/>
      <c r="D63" s="53"/>
      <c r="E63" s="54"/>
      <c r="F63" s="85" t="s">
        <v>277</v>
      </c>
      <c r="G63" s="46"/>
      <c r="H63" s="46"/>
      <c r="I63" s="101" t="s">
        <v>311</v>
      </c>
      <c r="J63" s="84"/>
      <c r="K63" s="58"/>
      <c r="L63" s="47" t="s">
        <v>312</v>
      </c>
      <c r="M63" s="46" t="s">
        <v>224</v>
      </c>
      <c r="N63" s="46"/>
    </row>
    <row r="64" spans="2:14" ht="25.5" thickTop="1" thickBot="1" x14ac:dyDescent="0.2">
      <c r="B64" s="48" t="s">
        <v>313</v>
      </c>
      <c r="C64" s="46" t="s">
        <v>207</v>
      </c>
      <c r="D64" s="73"/>
      <c r="E64" s="70"/>
      <c r="F64" s="46"/>
      <c r="G64" s="46"/>
      <c r="H64" s="46"/>
      <c r="I64" s="85" t="s">
        <v>263</v>
      </c>
      <c r="J64" s="92"/>
      <c r="K64" s="62"/>
      <c r="L64" s="47" t="s">
        <v>314</v>
      </c>
      <c r="M64" s="46" t="s">
        <v>224</v>
      </c>
      <c r="N64" s="46"/>
    </row>
    <row r="65" spans="2:14" ht="24.75" thickTop="1" x14ac:dyDescent="0.15">
      <c r="B65" s="48" t="s">
        <v>315</v>
      </c>
      <c r="C65" s="46" t="s">
        <v>207</v>
      </c>
      <c r="D65" s="46"/>
      <c r="E65" s="46"/>
      <c r="F65" s="46"/>
      <c r="G65" s="46"/>
      <c r="H65" s="46"/>
      <c r="I65" s="46"/>
      <c r="J65" s="92"/>
      <c r="K65" s="53"/>
      <c r="L65" s="66"/>
      <c r="M65" s="46"/>
      <c r="N65" s="46"/>
    </row>
    <row r="66" spans="2:14" ht="24.75" thickBot="1" x14ac:dyDescent="0.2">
      <c r="B66" s="46"/>
      <c r="C66" s="96"/>
      <c r="D66" s="96"/>
      <c r="E66" s="53"/>
      <c r="F66" s="53"/>
      <c r="G66" s="46"/>
      <c r="H66" s="46"/>
      <c r="I66" s="46"/>
      <c r="J66" s="58"/>
      <c r="K66" s="73"/>
      <c r="L66" s="47" t="s">
        <v>316</v>
      </c>
      <c r="M66" s="46" t="s">
        <v>207</v>
      </c>
      <c r="N66" s="46"/>
    </row>
    <row r="67" spans="2:14" ht="24.75" thickTop="1" x14ac:dyDescent="0.15">
      <c r="B67" s="46"/>
      <c r="C67" s="96"/>
      <c r="D67" s="96"/>
      <c r="E67" s="53"/>
      <c r="F67" s="62"/>
      <c r="G67" s="46"/>
      <c r="H67" s="46"/>
      <c r="I67" s="46"/>
      <c r="J67" s="53"/>
      <c r="K67" s="46"/>
      <c r="L67" s="47" t="s">
        <v>317</v>
      </c>
      <c r="M67" s="46" t="s">
        <v>207</v>
      </c>
      <c r="N67" s="46"/>
    </row>
    <row r="68" spans="2:14" ht="24" x14ac:dyDescent="0.15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47"/>
      <c r="M68" s="46"/>
      <c r="N68" s="46"/>
    </row>
    <row r="69" spans="2:14" ht="24" x14ac:dyDescent="0.15">
      <c r="B69" s="45" t="s">
        <v>318</v>
      </c>
      <c r="C69" s="46"/>
      <c r="D69" s="46"/>
      <c r="E69" s="46"/>
      <c r="F69" s="46"/>
      <c r="G69" s="46"/>
      <c r="H69" s="46"/>
      <c r="I69" s="46"/>
      <c r="J69" s="46"/>
      <c r="K69" s="46"/>
      <c r="L69" s="47"/>
      <c r="M69" s="46"/>
      <c r="N69" s="46"/>
    </row>
    <row r="70" spans="2:14" ht="24" x14ac:dyDescent="0.15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7"/>
      <c r="M70" s="46"/>
      <c r="N70" s="46"/>
    </row>
    <row r="71" spans="2:14" ht="24.75" thickBot="1" x14ac:dyDescent="0.2">
      <c r="B71" s="48" t="s">
        <v>319</v>
      </c>
      <c r="C71" s="46" t="s">
        <v>213</v>
      </c>
      <c r="D71" s="46"/>
      <c r="E71" s="46"/>
      <c r="F71" s="46"/>
      <c r="G71" s="46"/>
      <c r="H71" s="46"/>
      <c r="I71" s="46"/>
      <c r="J71" s="46"/>
      <c r="K71" s="46"/>
      <c r="L71" s="47" t="s">
        <v>320</v>
      </c>
      <c r="M71" s="46" t="s">
        <v>224</v>
      </c>
      <c r="N71" s="46"/>
    </row>
    <row r="72" spans="2:14" ht="24.75" thickTop="1" x14ac:dyDescent="0.15">
      <c r="B72" s="48" t="s">
        <v>321</v>
      </c>
      <c r="C72" s="46" t="s">
        <v>213</v>
      </c>
      <c r="D72" s="89"/>
      <c r="E72" s="90"/>
      <c r="F72" s="46"/>
      <c r="G72" s="46"/>
      <c r="H72" s="46"/>
      <c r="I72" s="46"/>
      <c r="J72" s="71"/>
      <c r="K72" s="49"/>
      <c r="L72" s="47" t="s">
        <v>322</v>
      </c>
      <c r="M72" s="46" t="s">
        <v>224</v>
      </c>
      <c r="N72" s="46"/>
    </row>
    <row r="73" spans="2:14" ht="24" x14ac:dyDescent="0.15">
      <c r="B73" s="48"/>
      <c r="C73" s="46"/>
      <c r="D73" s="53"/>
      <c r="E73" s="91"/>
      <c r="F73" s="46"/>
      <c r="G73" s="190" t="s">
        <v>323</v>
      </c>
      <c r="H73" s="190"/>
      <c r="I73" s="46"/>
      <c r="J73" s="68"/>
      <c r="K73" s="53"/>
      <c r="L73" s="47"/>
      <c r="M73" s="46"/>
      <c r="N73" s="46"/>
    </row>
    <row r="74" spans="2:14" ht="24.75" thickBot="1" x14ac:dyDescent="0.2">
      <c r="B74" s="48"/>
      <c r="C74" s="46"/>
      <c r="D74" s="53"/>
      <c r="E74" s="91"/>
      <c r="F74" s="65" t="s">
        <v>324</v>
      </c>
      <c r="G74" s="93">
        <v>4</v>
      </c>
      <c r="H74" s="56">
        <v>3</v>
      </c>
      <c r="I74" s="65" t="s">
        <v>325</v>
      </c>
      <c r="J74" s="92"/>
      <c r="K74" s="53"/>
      <c r="L74" s="66"/>
      <c r="M74" s="46"/>
      <c r="N74" s="46"/>
    </row>
    <row r="75" spans="2:14" ht="24.75" thickTop="1" x14ac:dyDescent="0.15">
      <c r="B75" s="48" t="s">
        <v>326</v>
      </c>
      <c r="C75" s="46" t="s">
        <v>224</v>
      </c>
      <c r="D75" s="53"/>
      <c r="E75" s="53"/>
      <c r="F75" s="71" t="s">
        <v>263</v>
      </c>
      <c r="G75" s="55"/>
      <c r="H75" s="246"/>
      <c r="I75" s="88" t="s">
        <v>277</v>
      </c>
      <c r="J75" s="55"/>
      <c r="K75" s="53"/>
      <c r="L75" s="47"/>
      <c r="M75" s="46"/>
      <c r="N75" s="46"/>
    </row>
    <row r="76" spans="2:14" ht="24" x14ac:dyDescent="0.15">
      <c r="B76" s="48" t="s">
        <v>327</v>
      </c>
      <c r="C76" s="46" t="s">
        <v>224</v>
      </c>
      <c r="D76" s="63"/>
      <c r="E76" s="53"/>
      <c r="F76" s="92"/>
      <c r="G76" s="109"/>
      <c r="H76" s="64"/>
      <c r="I76" s="55"/>
      <c r="J76" s="87"/>
      <c r="K76" s="59"/>
      <c r="L76" s="47" t="s">
        <v>328</v>
      </c>
      <c r="M76" s="46" t="s">
        <v>224</v>
      </c>
      <c r="N76" s="46"/>
    </row>
    <row r="77" spans="2:14" ht="24.75" thickBot="1" x14ac:dyDescent="0.2">
      <c r="B77" s="48"/>
      <c r="C77" s="46"/>
      <c r="D77" s="60"/>
      <c r="E77" s="65" t="s">
        <v>324</v>
      </c>
      <c r="F77" s="92"/>
      <c r="G77" s="110"/>
      <c r="H77" s="68"/>
      <c r="I77" s="55"/>
      <c r="J77" s="53"/>
      <c r="K77" s="46"/>
      <c r="L77" s="47" t="s">
        <v>329</v>
      </c>
      <c r="M77" s="46" t="s">
        <v>224</v>
      </c>
      <c r="N77" s="46"/>
    </row>
    <row r="78" spans="2:14" ht="25.5" thickTop="1" thickBot="1" x14ac:dyDescent="0.2">
      <c r="B78" s="48" t="s">
        <v>330</v>
      </c>
      <c r="C78" s="46" t="s">
        <v>213</v>
      </c>
      <c r="D78" s="70"/>
      <c r="E78" s="62" t="s">
        <v>294</v>
      </c>
      <c r="F78" s="53"/>
      <c r="G78" s="102"/>
      <c r="H78" s="53"/>
      <c r="I78" s="55"/>
      <c r="J78" s="53"/>
      <c r="K78" s="46"/>
      <c r="L78" s="47"/>
      <c r="M78" s="46"/>
      <c r="N78" s="46"/>
    </row>
    <row r="79" spans="2:14" ht="25.5" thickTop="1" thickBot="1" x14ac:dyDescent="0.2">
      <c r="B79" s="48" t="s">
        <v>331</v>
      </c>
      <c r="C79" s="46" t="s">
        <v>213</v>
      </c>
      <c r="D79" s="53"/>
      <c r="E79" s="53"/>
      <c r="F79" s="111" t="s">
        <v>332</v>
      </c>
      <c r="G79" s="112" t="s">
        <v>333</v>
      </c>
      <c r="H79" s="111" t="s">
        <v>334</v>
      </c>
      <c r="I79" s="80" t="s">
        <v>335</v>
      </c>
      <c r="J79" s="53"/>
      <c r="K79" s="46"/>
      <c r="L79" s="47"/>
      <c r="M79" s="46"/>
      <c r="N79" s="46"/>
    </row>
    <row r="80" spans="2:14" ht="24.75" thickTop="1" x14ac:dyDescent="0.15">
      <c r="B80" s="48"/>
      <c r="C80" s="46"/>
      <c r="D80" s="46"/>
      <c r="E80" s="46"/>
      <c r="F80" s="111">
        <v>4</v>
      </c>
      <c r="G80" s="113">
        <v>3</v>
      </c>
      <c r="H80" s="50">
        <v>4</v>
      </c>
      <c r="I80" s="114">
        <v>3</v>
      </c>
      <c r="J80" s="46"/>
      <c r="K80" s="46"/>
      <c r="L80" s="66"/>
      <c r="M80" s="46"/>
      <c r="N80" s="46"/>
    </row>
    <row r="81" spans="2:14" ht="24.75" thickBot="1" x14ac:dyDescent="0.2">
      <c r="B81" s="48" t="s">
        <v>336</v>
      </c>
      <c r="C81" s="46" t="s">
        <v>232</v>
      </c>
      <c r="D81" s="46"/>
      <c r="E81" s="46"/>
      <c r="F81" s="53"/>
      <c r="G81" s="92"/>
      <c r="H81" s="54"/>
      <c r="I81" s="53"/>
      <c r="J81" s="46"/>
      <c r="K81" s="46"/>
      <c r="L81" s="47" t="s">
        <v>337</v>
      </c>
      <c r="M81" s="46" t="s">
        <v>224</v>
      </c>
      <c r="N81" s="46"/>
    </row>
    <row r="82" spans="2:14" ht="24.75" thickTop="1" x14ac:dyDescent="0.15">
      <c r="B82" s="48" t="s">
        <v>338</v>
      </c>
      <c r="C82" s="46" t="s">
        <v>232</v>
      </c>
      <c r="D82" s="49"/>
      <c r="E82" s="50"/>
      <c r="F82" s="53"/>
      <c r="G82" s="92"/>
      <c r="H82" s="54"/>
      <c r="I82" s="53"/>
      <c r="J82" s="115"/>
      <c r="K82" s="81"/>
      <c r="L82" s="47" t="s">
        <v>350</v>
      </c>
      <c r="M82" s="46" t="s">
        <v>215</v>
      </c>
      <c r="N82" s="46"/>
    </row>
    <row r="83" spans="2:14" ht="24.75" thickBot="1" x14ac:dyDescent="0.2">
      <c r="B83" s="48"/>
      <c r="C83" s="46"/>
      <c r="D83" s="53"/>
      <c r="E83" s="54"/>
      <c r="F83" s="65" t="s">
        <v>339</v>
      </c>
      <c r="G83" s="92"/>
      <c r="H83" s="54"/>
      <c r="I83" s="65" t="s">
        <v>323</v>
      </c>
      <c r="J83" s="116"/>
      <c r="K83" s="53"/>
      <c r="L83" s="47"/>
      <c r="M83" s="46"/>
      <c r="N83" s="46"/>
    </row>
    <row r="84" spans="2:14" ht="24.75" thickTop="1" x14ac:dyDescent="0.15">
      <c r="B84" s="48"/>
      <c r="C84" s="46"/>
      <c r="D84" s="53"/>
      <c r="E84" s="60"/>
      <c r="F84" s="85" t="s">
        <v>340</v>
      </c>
      <c r="G84" s="46"/>
      <c r="H84" s="46"/>
      <c r="I84" s="85" t="s">
        <v>341</v>
      </c>
      <c r="J84" s="92"/>
      <c r="K84" s="53"/>
      <c r="L84" s="47" t="s">
        <v>342</v>
      </c>
      <c r="M84" s="46" t="s">
        <v>224</v>
      </c>
      <c r="N84" s="46"/>
    </row>
    <row r="85" spans="2:14" ht="24.75" thickBot="1" x14ac:dyDescent="0.2">
      <c r="B85" s="48" t="s">
        <v>343</v>
      </c>
      <c r="C85" s="46" t="s">
        <v>213</v>
      </c>
      <c r="D85" s="59"/>
      <c r="E85" s="103"/>
      <c r="F85" s="46"/>
      <c r="G85" s="46"/>
      <c r="H85" s="46"/>
      <c r="I85" s="62"/>
      <c r="J85" s="58"/>
      <c r="K85" s="65"/>
      <c r="L85" s="47" t="s">
        <v>344</v>
      </c>
      <c r="M85" s="46" t="s">
        <v>217</v>
      </c>
      <c r="N85" s="46"/>
    </row>
    <row r="86" spans="2:14" ht="24.75" thickTop="1" x14ac:dyDescent="0.15">
      <c r="B86" s="48" t="s">
        <v>345</v>
      </c>
      <c r="C86" s="46" t="s">
        <v>213</v>
      </c>
      <c r="D86" s="46"/>
      <c r="E86" s="46"/>
      <c r="F86" s="46"/>
      <c r="G86" s="46"/>
      <c r="H86" s="46"/>
      <c r="I86" s="46"/>
      <c r="J86" s="53"/>
      <c r="K86" s="53"/>
      <c r="L86" s="66"/>
      <c r="M86" s="53"/>
      <c r="N86" s="46"/>
    </row>
    <row r="87" spans="2:14" ht="24" x14ac:dyDescent="0.15">
      <c r="B87" s="46"/>
      <c r="C87" s="96"/>
      <c r="D87" s="96"/>
      <c r="E87" s="53"/>
      <c r="F87" s="53"/>
      <c r="G87" s="46"/>
      <c r="H87" s="46"/>
      <c r="I87" s="46"/>
      <c r="J87" s="53"/>
      <c r="K87" s="53"/>
      <c r="L87" s="47"/>
      <c r="M87" s="53"/>
      <c r="N87" s="46"/>
    </row>
    <row r="88" spans="2:14" ht="24" x14ac:dyDescent="0.15">
      <c r="B88" s="46"/>
      <c r="C88" s="96"/>
      <c r="D88" s="96"/>
      <c r="E88" s="53"/>
      <c r="F88" s="62"/>
      <c r="G88" s="46"/>
      <c r="H88" s="46"/>
      <c r="I88" s="46"/>
      <c r="J88" s="53"/>
      <c r="K88" s="53"/>
      <c r="L88" s="47"/>
      <c r="M88" s="53"/>
      <c r="N88" s="46"/>
    </row>
  </sheetData>
  <mergeCells count="7">
    <mergeCell ref="G73:H73"/>
    <mergeCell ref="G7:H7"/>
    <mergeCell ref="C21:D22"/>
    <mergeCell ref="G22:H23"/>
    <mergeCell ref="C23:D24"/>
    <mergeCell ref="G30:H30"/>
    <mergeCell ref="G52:H52"/>
  </mergeCells>
  <phoneticPr fontId="2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7"/>
  <sheetViews>
    <sheetView topLeftCell="A34" workbookViewId="0">
      <selection activeCell="Q7" sqref="Q7"/>
    </sheetView>
  </sheetViews>
  <sheetFormatPr defaultRowHeight="12" x14ac:dyDescent="0.15"/>
  <cols>
    <col min="2" max="2" width="22.28515625" customWidth="1"/>
    <col min="3" max="3" width="10.5703125" customWidth="1"/>
    <col min="5" max="5" width="12.28515625" customWidth="1"/>
    <col min="6" max="6" width="6.42578125" customWidth="1"/>
    <col min="7" max="8" width="7" customWidth="1"/>
    <col min="9" max="9" width="11.7109375" customWidth="1"/>
    <col min="12" max="12" width="20.85546875" customWidth="1"/>
    <col min="13" max="13" width="11.28515625" customWidth="1"/>
  </cols>
  <sheetData>
    <row r="3" spans="2:14" ht="24" x14ac:dyDescent="0.15">
      <c r="B3" s="45" t="s">
        <v>356</v>
      </c>
      <c r="C3" s="46"/>
      <c r="D3" s="46"/>
      <c r="E3" s="46"/>
      <c r="F3" s="46"/>
      <c r="G3" s="46"/>
      <c r="H3" s="46"/>
      <c r="I3" s="46"/>
      <c r="J3" s="46"/>
      <c r="K3" s="46"/>
      <c r="L3" s="47"/>
      <c r="M3" s="46"/>
      <c r="N3" s="46"/>
    </row>
    <row r="4" spans="2:14" ht="24" x14ac:dyDescent="0.15">
      <c r="B4" s="45"/>
      <c r="C4" s="46"/>
      <c r="D4" s="46"/>
      <c r="E4" s="46"/>
      <c r="F4" s="46"/>
      <c r="G4" s="46"/>
      <c r="H4" s="46"/>
      <c r="I4" s="46"/>
      <c r="J4" s="46"/>
      <c r="K4" s="46"/>
      <c r="L4" s="47"/>
      <c r="M4" s="46"/>
      <c r="N4" s="46"/>
    </row>
    <row r="5" spans="2:14" ht="24.75" thickBot="1" x14ac:dyDescent="0.2">
      <c r="B5" s="48" t="s">
        <v>357</v>
      </c>
      <c r="C5" s="46" t="s">
        <v>217</v>
      </c>
      <c r="D5" s="46"/>
      <c r="E5" s="46"/>
      <c r="F5" s="46"/>
      <c r="G5" s="190" t="s">
        <v>358</v>
      </c>
      <c r="H5" s="190"/>
      <c r="I5" s="46"/>
      <c r="J5" s="46"/>
      <c r="K5" s="46"/>
      <c r="L5" s="47" t="s">
        <v>359</v>
      </c>
      <c r="M5" s="46" t="s">
        <v>224</v>
      </c>
      <c r="N5" s="46"/>
    </row>
    <row r="6" spans="2:14" ht="24.75" thickTop="1" x14ac:dyDescent="0.15">
      <c r="B6" s="48" t="s">
        <v>360</v>
      </c>
      <c r="C6" s="46" t="s">
        <v>213</v>
      </c>
      <c r="D6" s="49"/>
      <c r="E6" s="50"/>
      <c r="F6" s="46"/>
      <c r="G6" s="93">
        <v>6</v>
      </c>
      <c r="H6" s="56">
        <v>2</v>
      </c>
      <c r="I6" s="46"/>
      <c r="J6" s="71"/>
      <c r="K6" s="49"/>
      <c r="L6" s="47" t="s">
        <v>361</v>
      </c>
      <c r="M6" s="46" t="s">
        <v>224</v>
      </c>
      <c r="N6" s="46"/>
    </row>
    <row r="7" spans="2:14" ht="24" x14ac:dyDescent="0.15">
      <c r="B7" s="48"/>
      <c r="C7" s="46"/>
      <c r="D7" s="53"/>
      <c r="E7" s="54"/>
      <c r="F7" s="46"/>
      <c r="G7" s="54"/>
      <c r="H7" s="53"/>
      <c r="I7" s="46"/>
      <c r="J7" s="68"/>
      <c r="K7" s="53"/>
      <c r="L7" s="47"/>
      <c r="M7" s="46"/>
      <c r="N7" s="46"/>
    </row>
    <row r="8" spans="2:14" ht="24.75" thickBot="1" x14ac:dyDescent="0.2">
      <c r="B8" s="48"/>
      <c r="C8" s="46"/>
      <c r="D8" s="53"/>
      <c r="E8" s="54"/>
      <c r="F8" s="117" t="s">
        <v>362</v>
      </c>
      <c r="G8" s="70" t="s">
        <v>363</v>
      </c>
      <c r="H8" s="118" t="s">
        <v>364</v>
      </c>
      <c r="I8" s="119" t="s">
        <v>365</v>
      </c>
      <c r="J8" s="92"/>
      <c r="K8" s="53"/>
      <c r="L8" s="66"/>
      <c r="M8" s="46"/>
      <c r="N8" s="46"/>
    </row>
    <row r="9" spans="2:14" ht="24.75" thickTop="1" x14ac:dyDescent="0.15">
      <c r="B9" s="48" t="s">
        <v>366</v>
      </c>
      <c r="C9" s="46" t="s">
        <v>367</v>
      </c>
      <c r="D9" s="53"/>
      <c r="E9" s="60"/>
      <c r="F9" s="120">
        <v>6</v>
      </c>
      <c r="G9" s="114">
        <v>2</v>
      </c>
      <c r="H9" s="53">
        <v>7</v>
      </c>
      <c r="I9" s="114">
        <v>5</v>
      </c>
      <c r="J9" s="55"/>
      <c r="K9" s="53"/>
      <c r="L9" s="47"/>
      <c r="M9" s="46"/>
      <c r="N9" s="46"/>
    </row>
    <row r="10" spans="2:14" ht="24" x14ac:dyDescent="0.15">
      <c r="B10" s="48" t="s">
        <v>368</v>
      </c>
      <c r="C10" s="46" t="s">
        <v>250</v>
      </c>
      <c r="D10" s="63"/>
      <c r="E10" s="60"/>
      <c r="F10" s="53"/>
      <c r="G10" s="96"/>
      <c r="H10" s="96"/>
      <c r="I10" s="53"/>
      <c r="J10" s="55"/>
      <c r="K10" s="53"/>
      <c r="L10" s="47"/>
      <c r="M10" s="46"/>
      <c r="N10" s="46"/>
    </row>
    <row r="11" spans="2:14" ht="24.75" thickBot="1" x14ac:dyDescent="0.2">
      <c r="B11" s="48"/>
      <c r="C11" s="46"/>
      <c r="D11" s="60"/>
      <c r="E11" s="99" t="s">
        <v>369</v>
      </c>
      <c r="F11" s="53"/>
      <c r="G11" s="62"/>
      <c r="H11" s="62"/>
      <c r="I11" s="53"/>
      <c r="J11" s="87"/>
      <c r="K11" s="59"/>
      <c r="L11" s="47" t="s">
        <v>370</v>
      </c>
      <c r="M11" s="46" t="s">
        <v>367</v>
      </c>
      <c r="N11" s="46"/>
    </row>
    <row r="12" spans="2:14" ht="25.5" thickTop="1" thickBot="1" x14ac:dyDescent="0.2">
      <c r="B12" s="48" t="s">
        <v>371</v>
      </c>
      <c r="C12" s="46" t="s">
        <v>367</v>
      </c>
      <c r="D12" s="70"/>
      <c r="E12" s="62" t="s">
        <v>414</v>
      </c>
      <c r="F12" s="53"/>
      <c r="G12" s="53"/>
      <c r="H12" s="53"/>
      <c r="I12" s="53"/>
      <c r="J12" s="53"/>
      <c r="K12" s="46"/>
      <c r="L12" s="47" t="s">
        <v>372</v>
      </c>
      <c r="M12" s="46" t="s">
        <v>224</v>
      </c>
      <c r="N12" s="46"/>
    </row>
    <row r="13" spans="2:14" ht="24.75" thickTop="1" x14ac:dyDescent="0.15">
      <c r="B13" s="48" t="s">
        <v>373</v>
      </c>
      <c r="C13" s="46" t="s">
        <v>367</v>
      </c>
      <c r="D13" s="53"/>
      <c r="E13" s="53"/>
      <c r="F13" s="111"/>
      <c r="G13" s="53"/>
      <c r="H13" s="111"/>
      <c r="I13" s="114"/>
      <c r="J13" s="53"/>
      <c r="K13" s="46"/>
      <c r="L13" s="47"/>
      <c r="M13" s="46"/>
      <c r="N13" s="46"/>
    </row>
    <row r="14" spans="2:14" ht="24" x14ac:dyDescent="0.15">
      <c r="B14" s="48"/>
      <c r="C14" s="46"/>
      <c r="D14" s="53"/>
      <c r="E14" s="53"/>
      <c r="F14" s="111"/>
      <c r="G14" s="53"/>
      <c r="H14" s="111"/>
      <c r="I14" s="114"/>
      <c r="J14" s="53"/>
      <c r="K14" s="46"/>
      <c r="L14" s="47"/>
      <c r="M14" s="46"/>
      <c r="N14" s="46"/>
    </row>
    <row r="15" spans="2:14" ht="24.75" thickBot="1" x14ac:dyDescent="0.2">
      <c r="B15" s="46"/>
      <c r="C15" s="191" t="s">
        <v>369</v>
      </c>
      <c r="D15" s="191"/>
      <c r="E15" s="46" t="s">
        <v>244</v>
      </c>
      <c r="F15" s="46"/>
      <c r="G15" s="46"/>
      <c r="H15" s="46"/>
      <c r="I15" s="46"/>
      <c r="J15" s="53"/>
      <c r="K15" s="53"/>
      <c r="L15" s="47"/>
      <c r="M15" s="53"/>
      <c r="N15" s="53"/>
    </row>
    <row r="16" spans="2:14" ht="25.5" thickTop="1" thickBot="1" x14ac:dyDescent="0.2">
      <c r="B16" s="46"/>
      <c r="C16" s="191"/>
      <c r="D16" s="191"/>
      <c r="E16" s="50"/>
      <c r="F16" s="65"/>
      <c r="G16" s="190" t="s">
        <v>369</v>
      </c>
      <c r="H16" s="190"/>
      <c r="I16" s="46"/>
      <c r="J16" s="53"/>
      <c r="K16" s="53"/>
      <c r="L16" s="47"/>
      <c r="M16" s="53"/>
      <c r="N16" s="53"/>
    </row>
    <row r="17" spans="2:14" ht="24.75" thickTop="1" x14ac:dyDescent="0.15">
      <c r="B17" s="47"/>
      <c r="C17" s="191" t="s">
        <v>374</v>
      </c>
      <c r="D17" s="191"/>
      <c r="E17" s="59"/>
      <c r="F17" s="88" t="s">
        <v>222</v>
      </c>
      <c r="G17" s="190"/>
      <c r="H17" s="190"/>
      <c r="I17" s="46"/>
      <c r="J17" s="53"/>
      <c r="K17" s="53"/>
      <c r="L17" s="47"/>
      <c r="M17" s="53"/>
      <c r="N17" s="53"/>
    </row>
    <row r="18" spans="2:14" ht="24" x14ac:dyDescent="0.15">
      <c r="B18" s="47"/>
      <c r="C18" s="191"/>
      <c r="D18" s="191"/>
      <c r="E18" s="53"/>
      <c r="F18" s="46"/>
      <c r="G18" s="46"/>
      <c r="H18" s="46"/>
      <c r="I18" s="46"/>
      <c r="J18" s="46"/>
      <c r="K18" s="46"/>
      <c r="L18" s="47"/>
      <c r="M18" s="46"/>
      <c r="N18" s="46"/>
    </row>
    <row r="19" spans="2:14" ht="24" x14ac:dyDescent="0.15">
      <c r="B19" s="47"/>
      <c r="C19" s="93"/>
      <c r="D19" s="93"/>
      <c r="E19" s="53"/>
      <c r="F19" s="46"/>
      <c r="G19" s="46"/>
      <c r="H19" s="46"/>
      <c r="I19" s="46"/>
      <c r="J19" s="46"/>
      <c r="K19" s="46"/>
      <c r="L19" s="47"/>
      <c r="M19" s="46"/>
      <c r="N19" s="46"/>
    </row>
    <row r="20" spans="2:14" ht="24" x14ac:dyDescent="0.15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46"/>
      <c r="N20" s="46"/>
    </row>
    <row r="21" spans="2:14" ht="24" x14ac:dyDescent="0.15">
      <c r="B21" s="121" t="s">
        <v>375</v>
      </c>
      <c r="C21" s="46"/>
      <c r="D21" s="46"/>
      <c r="E21" s="46"/>
      <c r="F21" s="46"/>
      <c r="G21" s="46"/>
      <c r="H21" s="46"/>
      <c r="I21" s="46"/>
      <c r="J21" s="46"/>
      <c r="K21" s="46"/>
      <c r="L21" s="47"/>
      <c r="M21" s="46"/>
      <c r="N21" s="46"/>
    </row>
    <row r="22" spans="2:14" ht="24" x14ac:dyDescent="0.15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7"/>
      <c r="M22" s="46"/>
      <c r="N22" s="46"/>
    </row>
    <row r="23" spans="2:14" ht="24.75" thickBot="1" x14ac:dyDescent="0.2">
      <c r="B23" s="48" t="s">
        <v>376</v>
      </c>
      <c r="C23" s="46" t="s">
        <v>224</v>
      </c>
      <c r="D23" s="46"/>
      <c r="E23" s="46"/>
      <c r="F23" s="46"/>
      <c r="G23" s="190" t="s">
        <v>377</v>
      </c>
      <c r="H23" s="190"/>
      <c r="I23" s="46"/>
      <c r="J23" s="46"/>
      <c r="K23" s="46"/>
      <c r="L23" s="47" t="s">
        <v>378</v>
      </c>
      <c r="M23" s="46" t="s">
        <v>250</v>
      </c>
      <c r="N23" s="46"/>
    </row>
    <row r="24" spans="2:14" ht="24.75" thickTop="1" x14ac:dyDescent="0.15">
      <c r="B24" s="48" t="s">
        <v>379</v>
      </c>
      <c r="C24" s="46" t="s">
        <v>224</v>
      </c>
      <c r="D24" s="49"/>
      <c r="E24" s="50"/>
      <c r="F24" s="46"/>
      <c r="G24" s="93">
        <v>4</v>
      </c>
      <c r="H24" s="56">
        <v>0</v>
      </c>
      <c r="I24" s="46"/>
      <c r="J24" s="71"/>
      <c r="K24" s="49"/>
      <c r="L24" s="47" t="s">
        <v>380</v>
      </c>
      <c r="M24" s="46" t="s">
        <v>217</v>
      </c>
      <c r="N24" s="46"/>
    </row>
    <row r="25" spans="2:14" ht="24" x14ac:dyDescent="0.15">
      <c r="B25" s="48"/>
      <c r="C25" s="46"/>
      <c r="D25" s="53"/>
      <c r="E25" s="54"/>
      <c r="F25" s="92"/>
      <c r="G25" s="54"/>
      <c r="H25" s="53"/>
      <c r="I25" s="46"/>
      <c r="J25" s="68"/>
      <c r="K25" s="53"/>
      <c r="L25" s="47"/>
      <c r="M25" s="46"/>
      <c r="N25" s="46"/>
    </row>
    <row r="26" spans="2:14" ht="24.75" thickBot="1" x14ac:dyDescent="0.2">
      <c r="B26" s="48"/>
      <c r="C26" s="46"/>
      <c r="D26" s="53"/>
      <c r="E26" s="54"/>
      <c r="F26" s="122" t="s">
        <v>381</v>
      </c>
      <c r="G26" s="123" t="s">
        <v>382</v>
      </c>
      <c r="H26" s="124" t="s">
        <v>383</v>
      </c>
      <c r="I26" s="125" t="s">
        <v>384</v>
      </c>
      <c r="J26" s="92"/>
      <c r="K26" s="53"/>
      <c r="L26" s="66"/>
      <c r="M26" s="46"/>
      <c r="N26" s="46"/>
    </row>
    <row r="27" spans="2:14" ht="24.75" thickTop="1" x14ac:dyDescent="0.15">
      <c r="B27" s="48" t="s">
        <v>385</v>
      </c>
      <c r="C27" s="46" t="s">
        <v>217</v>
      </c>
      <c r="D27" s="53"/>
      <c r="E27" s="60"/>
      <c r="F27" s="111">
        <v>4</v>
      </c>
      <c r="G27" s="114">
        <v>3</v>
      </c>
      <c r="H27" s="53">
        <v>4</v>
      </c>
      <c r="I27" s="114">
        <v>2</v>
      </c>
      <c r="J27" s="55"/>
      <c r="K27" s="53"/>
      <c r="L27" s="47"/>
      <c r="M27" s="46"/>
      <c r="N27" s="46"/>
    </row>
    <row r="28" spans="2:14" ht="24" x14ac:dyDescent="0.15">
      <c r="B28" s="48" t="s">
        <v>386</v>
      </c>
      <c r="C28" s="46" t="s">
        <v>224</v>
      </c>
      <c r="D28" s="63"/>
      <c r="E28" s="60"/>
      <c r="F28" s="53"/>
      <c r="G28" s="96"/>
      <c r="H28" s="96"/>
      <c r="I28" s="53"/>
      <c r="J28" s="55"/>
      <c r="K28" s="53"/>
      <c r="L28" s="47"/>
      <c r="M28" s="46"/>
      <c r="N28" s="46"/>
    </row>
    <row r="29" spans="2:14" ht="24.75" thickBot="1" x14ac:dyDescent="0.2">
      <c r="B29" s="48"/>
      <c r="C29" s="46"/>
      <c r="D29" s="60"/>
      <c r="E29" s="99" t="s">
        <v>387</v>
      </c>
      <c r="F29" s="53"/>
      <c r="G29" s="62"/>
      <c r="H29" s="62"/>
      <c r="I29" s="53"/>
      <c r="J29" s="87"/>
      <c r="K29" s="59"/>
      <c r="L29" s="47" t="s">
        <v>388</v>
      </c>
      <c r="M29" s="46" t="s">
        <v>224</v>
      </c>
      <c r="N29" s="46"/>
    </row>
    <row r="30" spans="2:14" ht="25.5" thickTop="1" thickBot="1" x14ac:dyDescent="0.2">
      <c r="B30" s="48" t="s">
        <v>389</v>
      </c>
      <c r="C30" s="46" t="s">
        <v>224</v>
      </c>
      <c r="D30" s="70"/>
      <c r="E30" s="62" t="s">
        <v>416</v>
      </c>
      <c r="F30" s="53"/>
      <c r="G30" s="53"/>
      <c r="H30" s="53"/>
      <c r="I30" s="53"/>
      <c r="J30" s="53"/>
      <c r="K30" s="46"/>
      <c r="L30" s="47" t="s">
        <v>391</v>
      </c>
      <c r="M30" s="46" t="s">
        <v>224</v>
      </c>
      <c r="N30" s="46"/>
    </row>
    <row r="31" spans="2:14" ht="24.75" thickTop="1" x14ac:dyDescent="0.15">
      <c r="B31" s="48" t="s">
        <v>392</v>
      </c>
      <c r="C31" s="46" t="s">
        <v>224</v>
      </c>
      <c r="D31" s="53"/>
      <c r="E31" s="53"/>
      <c r="F31" s="111"/>
      <c r="G31" s="53"/>
      <c r="H31" s="111"/>
      <c r="I31" s="114"/>
      <c r="J31" s="53"/>
      <c r="K31" s="46"/>
      <c r="L31" s="47"/>
      <c r="M31" s="46"/>
      <c r="N31" s="46"/>
    </row>
    <row r="32" spans="2:14" ht="24" x14ac:dyDescent="0.15">
      <c r="B32" s="48"/>
      <c r="C32" s="46"/>
      <c r="D32" s="53"/>
      <c r="E32" s="53"/>
      <c r="F32" s="111"/>
      <c r="G32" s="53"/>
      <c r="H32" s="111"/>
      <c r="I32" s="114"/>
      <c r="J32" s="53"/>
      <c r="K32" s="46"/>
      <c r="L32" s="47"/>
      <c r="M32" s="46"/>
      <c r="N32" s="46"/>
    </row>
    <row r="33" spans="2:14" ht="24" x14ac:dyDescent="0.15">
      <c r="B33" s="48"/>
      <c r="C33" s="46"/>
      <c r="D33" s="53"/>
      <c r="E33" s="53"/>
      <c r="F33" s="111"/>
      <c r="G33" s="53"/>
      <c r="H33" s="111"/>
      <c r="I33" s="114"/>
      <c r="J33" s="53"/>
      <c r="K33" s="46"/>
      <c r="L33" s="47"/>
      <c r="M33" s="46"/>
      <c r="N33" s="46"/>
    </row>
    <row r="34" spans="2:14" ht="24" x14ac:dyDescent="0.15">
      <c r="B34" s="45" t="s">
        <v>393</v>
      </c>
      <c r="C34" s="46"/>
      <c r="D34" s="46"/>
      <c r="E34" s="46"/>
      <c r="F34" s="46"/>
      <c r="G34" s="46"/>
      <c r="H34" s="46"/>
      <c r="I34" s="46"/>
      <c r="J34" s="46"/>
      <c r="K34" s="46"/>
      <c r="L34" s="47"/>
      <c r="M34" s="46"/>
      <c r="N34" s="46"/>
    </row>
    <row r="35" spans="2:14" ht="24" x14ac:dyDescent="0.1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7"/>
      <c r="M35" s="46"/>
      <c r="N35" s="46"/>
    </row>
    <row r="36" spans="2:14" ht="24" x14ac:dyDescent="0.15">
      <c r="B36" s="48" t="s">
        <v>394</v>
      </c>
      <c r="C36" s="46" t="s">
        <v>224</v>
      </c>
      <c r="D36" s="46"/>
      <c r="E36" s="46"/>
      <c r="F36" s="46"/>
      <c r="G36" s="190" t="s">
        <v>417</v>
      </c>
      <c r="H36" s="190"/>
      <c r="I36" s="46"/>
      <c r="J36" s="46"/>
      <c r="K36" s="46"/>
      <c r="L36" s="47" t="s">
        <v>395</v>
      </c>
      <c r="M36" s="46" t="s">
        <v>224</v>
      </c>
      <c r="N36" s="46"/>
    </row>
    <row r="37" spans="2:14" ht="24" x14ac:dyDescent="0.15">
      <c r="B37" s="48" t="s">
        <v>396</v>
      </c>
      <c r="C37" s="46" t="s">
        <v>224</v>
      </c>
      <c r="D37" s="81"/>
      <c r="E37" s="63"/>
      <c r="F37" s="46"/>
      <c r="G37" s="93">
        <v>4</v>
      </c>
      <c r="H37" s="56">
        <v>0</v>
      </c>
      <c r="I37" s="46"/>
      <c r="J37" s="115"/>
      <c r="K37" s="81"/>
      <c r="L37" s="47" t="s">
        <v>397</v>
      </c>
      <c r="M37" s="46" t="s">
        <v>207</v>
      </c>
      <c r="N37" s="46"/>
    </row>
    <row r="38" spans="2:14" ht="24.75" thickBot="1" x14ac:dyDescent="0.2">
      <c r="B38" s="48"/>
      <c r="C38" s="46"/>
      <c r="D38" s="53"/>
      <c r="E38" s="60"/>
      <c r="F38" s="46"/>
      <c r="G38" s="53"/>
      <c r="H38" s="53"/>
      <c r="I38" s="65" t="s">
        <v>398</v>
      </c>
      <c r="J38" s="55"/>
      <c r="K38" s="53"/>
      <c r="L38" s="47"/>
      <c r="M38" s="46"/>
      <c r="N38" s="46"/>
    </row>
    <row r="39" spans="2:14" ht="25.5" thickTop="1" thickBot="1" x14ac:dyDescent="0.2">
      <c r="B39" s="48"/>
      <c r="C39" s="46"/>
      <c r="D39" s="53"/>
      <c r="E39" s="60"/>
      <c r="F39" s="46"/>
      <c r="G39" s="104"/>
      <c r="H39" s="64"/>
      <c r="I39" s="71" t="s">
        <v>418</v>
      </c>
      <c r="J39" s="58"/>
      <c r="K39" s="73"/>
      <c r="L39" s="47" t="s">
        <v>399</v>
      </c>
      <c r="M39" s="46" t="s">
        <v>250</v>
      </c>
      <c r="N39" s="46"/>
    </row>
    <row r="40" spans="2:14" ht="25.5" thickTop="1" thickBot="1" x14ac:dyDescent="0.2">
      <c r="B40" s="48"/>
      <c r="C40" s="46"/>
      <c r="D40" s="53"/>
      <c r="E40" s="60"/>
      <c r="F40" s="117" t="s">
        <v>400</v>
      </c>
      <c r="G40" s="125" t="s">
        <v>381</v>
      </c>
      <c r="H40" s="122" t="s">
        <v>401</v>
      </c>
      <c r="I40" s="92" t="s">
        <v>402</v>
      </c>
      <c r="J40" s="53"/>
      <c r="K40" s="46"/>
      <c r="L40" s="47" t="s">
        <v>403</v>
      </c>
      <c r="M40" s="46" t="s">
        <v>250</v>
      </c>
      <c r="N40" s="46"/>
    </row>
    <row r="41" spans="2:14" ht="24.75" thickTop="1" x14ac:dyDescent="0.15">
      <c r="B41" s="48"/>
      <c r="C41" s="46"/>
      <c r="D41" s="53"/>
      <c r="E41" s="53"/>
      <c r="F41" s="126">
        <v>4</v>
      </c>
      <c r="G41" s="114">
        <v>2</v>
      </c>
      <c r="H41" s="91">
        <v>4</v>
      </c>
      <c r="I41" s="114">
        <v>2</v>
      </c>
      <c r="J41" s="53"/>
      <c r="K41" s="46"/>
      <c r="L41" s="47"/>
      <c r="M41" s="46"/>
      <c r="N41" s="46"/>
    </row>
    <row r="42" spans="2:14" ht="24.75" thickBot="1" x14ac:dyDescent="0.2">
      <c r="B42" s="48" t="s">
        <v>404</v>
      </c>
      <c r="C42" s="46" t="s">
        <v>224</v>
      </c>
      <c r="D42" s="53"/>
      <c r="E42" s="53"/>
      <c r="F42" s="92"/>
      <c r="G42" s="53"/>
      <c r="H42" s="127"/>
      <c r="I42" s="46"/>
      <c r="J42" s="46"/>
      <c r="K42" s="46"/>
      <c r="L42" s="47" t="s">
        <v>405</v>
      </c>
      <c r="M42" s="46" t="s">
        <v>367</v>
      </c>
      <c r="N42" s="46"/>
    </row>
    <row r="43" spans="2:14" ht="24.75" thickTop="1" x14ac:dyDescent="0.15">
      <c r="B43" s="48" t="s">
        <v>406</v>
      </c>
      <c r="C43" s="46" t="s">
        <v>224</v>
      </c>
      <c r="D43" s="50"/>
      <c r="E43" s="53"/>
      <c r="F43" s="92"/>
      <c r="G43" s="114"/>
      <c r="H43" s="53"/>
      <c r="I43" s="55"/>
      <c r="J43" s="71"/>
      <c r="K43" s="49"/>
      <c r="L43" s="47" t="s">
        <v>407</v>
      </c>
      <c r="M43" s="46" t="s">
        <v>207</v>
      </c>
      <c r="N43" s="46"/>
    </row>
    <row r="44" spans="2:14" ht="24.75" thickBot="1" x14ac:dyDescent="0.2">
      <c r="B44" s="48"/>
      <c r="C44" s="46"/>
      <c r="D44" s="54"/>
      <c r="E44" s="65" t="s">
        <v>408</v>
      </c>
      <c r="F44" s="128"/>
      <c r="G44" s="53"/>
      <c r="H44" s="53"/>
      <c r="I44" s="101" t="s">
        <v>409</v>
      </c>
      <c r="J44" s="92"/>
      <c r="K44" s="53"/>
      <c r="L44" s="47"/>
      <c r="M44" s="46"/>
      <c r="N44" s="46"/>
    </row>
    <row r="45" spans="2:14" ht="24.75" thickTop="1" x14ac:dyDescent="0.15">
      <c r="B45" s="48" t="s">
        <v>410</v>
      </c>
      <c r="C45" s="46" t="s">
        <v>250</v>
      </c>
      <c r="D45" s="103"/>
      <c r="E45" s="62" t="s">
        <v>390</v>
      </c>
      <c r="F45" s="111"/>
      <c r="G45" s="53"/>
      <c r="H45" s="53"/>
      <c r="I45" s="85" t="s">
        <v>415</v>
      </c>
      <c r="J45" s="87"/>
      <c r="K45" s="59"/>
      <c r="L45" s="47" t="s">
        <v>411</v>
      </c>
      <c r="M45" s="46" t="s">
        <v>224</v>
      </c>
      <c r="N45" s="46"/>
    </row>
    <row r="46" spans="2:14" ht="24" x14ac:dyDescent="0.15">
      <c r="B46" s="48" t="s">
        <v>412</v>
      </c>
      <c r="C46" s="46" t="s">
        <v>250</v>
      </c>
      <c r="D46" s="53"/>
      <c r="E46" s="53"/>
      <c r="F46" s="53"/>
      <c r="G46" s="46"/>
      <c r="H46" s="46"/>
      <c r="I46" s="53"/>
      <c r="J46" s="53"/>
      <c r="K46" s="46"/>
      <c r="L46" s="47" t="s">
        <v>413</v>
      </c>
      <c r="M46" s="46" t="s">
        <v>250</v>
      </c>
      <c r="N46" s="46"/>
    </row>
    <row r="47" spans="2:14" ht="24" x14ac:dyDescent="0.15">
      <c r="B47" s="45"/>
      <c r="C47" s="46"/>
      <c r="D47" s="46"/>
      <c r="E47" s="46"/>
      <c r="F47" s="53"/>
      <c r="G47" s="46"/>
      <c r="H47" s="46"/>
      <c r="I47" s="53"/>
      <c r="J47" s="46"/>
      <c r="K47" s="46"/>
      <c r="L47" s="47"/>
      <c r="M47" s="46"/>
      <c r="N47" s="46"/>
    </row>
  </sheetData>
  <mergeCells count="6">
    <mergeCell ref="G36:H36"/>
    <mergeCell ref="G5:H5"/>
    <mergeCell ref="C15:D16"/>
    <mergeCell ref="G16:H17"/>
    <mergeCell ref="C17:D18"/>
    <mergeCell ref="G23:H23"/>
  </mergeCells>
  <phoneticPr fontId="2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M20"/>
  <sheetViews>
    <sheetView showGridLines="0" defaultGridColor="0" colorId="8" zoomScale="75" zoomScaleNormal="75" zoomScaleSheetLayoutView="100" workbookViewId="0">
      <selection sqref="A1:AM20"/>
    </sheetView>
  </sheetViews>
  <sheetFormatPr defaultRowHeight="13.5" x14ac:dyDescent="0.15"/>
  <cols>
    <col min="1" max="1" width="3.7109375" style="4" customWidth="1"/>
    <col min="2" max="2" width="14.5703125" style="1" customWidth="1"/>
    <col min="3" max="3" width="2.140625" style="1" customWidth="1"/>
    <col min="4" max="4" width="13.7109375" style="3" customWidth="1"/>
    <col min="5" max="5" width="1.7109375" style="6" customWidth="1"/>
    <col min="6" max="8" width="3.7109375" style="1" customWidth="1"/>
    <col min="9" max="10" width="3.7109375" style="5" customWidth="1"/>
    <col min="11" max="18" width="3.7109375" style="1" customWidth="1"/>
    <col min="19" max="19" width="3.7109375" style="4" customWidth="1"/>
    <col min="20" max="21" width="3.7109375" style="1" customWidth="1"/>
    <col min="22" max="24" width="3.7109375" style="3" customWidth="1"/>
    <col min="25" max="25" width="3.7109375" style="2" customWidth="1"/>
    <col min="26" max="42" width="3.7109375" style="1" customWidth="1"/>
    <col min="43" max="16384" width="9.140625" style="1"/>
  </cols>
  <sheetData>
    <row r="1" spans="1:39" s="7" customFormat="1" ht="17.25" x14ac:dyDescent="0.15">
      <c r="A1" s="227" t="s">
        <v>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</row>
    <row r="2" spans="1:39" s="7" customFormat="1" ht="6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8"/>
    </row>
    <row r="3" spans="1:39" s="7" customFormat="1" ht="12" customHeight="1" x14ac:dyDescent="0.15">
      <c r="A3" s="228"/>
      <c r="B3" s="230"/>
      <c r="C3" s="237"/>
      <c r="D3" s="238"/>
      <c r="E3" s="239"/>
      <c r="F3" s="243" t="s">
        <v>10</v>
      </c>
      <c r="G3" s="244"/>
      <c r="H3" s="244"/>
      <c r="I3" s="244"/>
      <c r="J3" s="244"/>
      <c r="K3" s="245"/>
      <c r="L3" s="243" t="s">
        <v>8</v>
      </c>
      <c r="M3" s="244"/>
      <c r="N3" s="244"/>
      <c r="O3" s="244"/>
      <c r="P3" s="244"/>
      <c r="Q3" s="245"/>
      <c r="R3" s="243" t="s">
        <v>3</v>
      </c>
      <c r="S3" s="244"/>
      <c r="T3" s="244"/>
      <c r="U3" s="244"/>
      <c r="V3" s="244"/>
      <c r="W3" s="245"/>
      <c r="X3" s="243" t="s">
        <v>6</v>
      </c>
      <c r="Y3" s="244"/>
      <c r="Z3" s="244"/>
      <c r="AA3" s="244"/>
      <c r="AB3" s="244"/>
      <c r="AC3" s="245"/>
      <c r="AD3" s="228" t="s">
        <v>15</v>
      </c>
      <c r="AE3" s="229"/>
      <c r="AF3" s="229"/>
      <c r="AG3" s="229"/>
      <c r="AH3" s="230"/>
      <c r="AI3" s="228" t="s">
        <v>16</v>
      </c>
      <c r="AJ3" s="229"/>
      <c r="AK3" s="229"/>
      <c r="AL3" s="229"/>
      <c r="AM3" s="230"/>
    </row>
    <row r="4" spans="1:39" s="7" customFormat="1" ht="12" customHeight="1" x14ac:dyDescent="0.15">
      <c r="A4" s="231"/>
      <c r="B4" s="233"/>
      <c r="C4" s="240"/>
      <c r="D4" s="241"/>
      <c r="E4" s="242"/>
      <c r="F4" s="234" t="s">
        <v>11</v>
      </c>
      <c r="G4" s="235"/>
      <c r="H4" s="235"/>
      <c r="I4" s="235"/>
      <c r="J4" s="235"/>
      <c r="K4" s="236"/>
      <c r="L4" s="234" t="s">
        <v>9</v>
      </c>
      <c r="M4" s="235"/>
      <c r="N4" s="235"/>
      <c r="O4" s="235"/>
      <c r="P4" s="235"/>
      <c r="Q4" s="236"/>
      <c r="R4" s="234" t="s">
        <v>4</v>
      </c>
      <c r="S4" s="235"/>
      <c r="T4" s="235"/>
      <c r="U4" s="235"/>
      <c r="V4" s="235"/>
      <c r="W4" s="236"/>
      <c r="X4" s="234" t="s">
        <v>7</v>
      </c>
      <c r="Y4" s="235"/>
      <c r="Z4" s="235"/>
      <c r="AA4" s="235"/>
      <c r="AB4" s="235"/>
      <c r="AC4" s="236"/>
      <c r="AD4" s="231"/>
      <c r="AE4" s="232"/>
      <c r="AF4" s="232"/>
      <c r="AG4" s="232"/>
      <c r="AH4" s="233"/>
      <c r="AI4" s="231"/>
      <c r="AJ4" s="232"/>
      <c r="AK4" s="232"/>
      <c r="AL4" s="232"/>
      <c r="AM4" s="233"/>
    </row>
    <row r="5" spans="1:39" s="7" customFormat="1" ht="12" customHeight="1" x14ac:dyDescent="0.15">
      <c r="A5" s="220">
        <v>1</v>
      </c>
      <c r="B5" s="223" t="s">
        <v>10</v>
      </c>
      <c r="C5" s="224" t="s">
        <v>14</v>
      </c>
      <c r="D5" s="225" t="s">
        <v>1</v>
      </c>
      <c r="E5" s="209" t="s">
        <v>13</v>
      </c>
      <c r="F5" s="211"/>
      <c r="G5" s="212"/>
      <c r="H5" s="212"/>
      <c r="I5" s="212"/>
      <c r="J5" s="212"/>
      <c r="K5" s="213"/>
      <c r="L5" s="210" t="s">
        <v>21</v>
      </c>
      <c r="M5" s="193"/>
      <c r="N5" s="193"/>
      <c r="O5" s="193"/>
      <c r="P5" s="193"/>
      <c r="Q5" s="194"/>
      <c r="R5" s="210" t="s">
        <v>23</v>
      </c>
      <c r="S5" s="193"/>
      <c r="T5" s="193"/>
      <c r="U5" s="193"/>
      <c r="V5" s="193"/>
      <c r="W5" s="194"/>
      <c r="X5" s="210" t="s">
        <v>25</v>
      </c>
      <c r="Y5" s="193"/>
      <c r="Z5" s="193"/>
      <c r="AA5" s="193"/>
      <c r="AB5" s="193"/>
      <c r="AC5" s="194"/>
      <c r="AD5" s="210" t="s">
        <v>26</v>
      </c>
      <c r="AE5" s="193"/>
      <c r="AF5" s="193"/>
      <c r="AG5" s="193"/>
      <c r="AH5" s="194"/>
      <c r="AI5" s="192">
        <v>1</v>
      </c>
      <c r="AJ5" s="193"/>
      <c r="AK5" s="193"/>
      <c r="AL5" s="193"/>
      <c r="AM5" s="194"/>
    </row>
    <row r="6" spans="1:39" s="7" customFormat="1" ht="12" customHeight="1" x14ac:dyDescent="0.15">
      <c r="A6" s="221"/>
      <c r="B6" s="201"/>
      <c r="C6" s="203"/>
      <c r="D6" s="205"/>
      <c r="E6" s="207"/>
      <c r="F6" s="214"/>
      <c r="G6" s="215"/>
      <c r="H6" s="215"/>
      <c r="I6" s="215"/>
      <c r="J6" s="215"/>
      <c r="K6" s="216"/>
      <c r="L6" s="195"/>
      <c r="M6" s="196"/>
      <c r="N6" s="196"/>
      <c r="O6" s="196"/>
      <c r="P6" s="196"/>
      <c r="Q6" s="197"/>
      <c r="R6" s="195"/>
      <c r="S6" s="196"/>
      <c r="T6" s="196"/>
      <c r="U6" s="196"/>
      <c r="V6" s="196"/>
      <c r="W6" s="197"/>
      <c r="X6" s="195"/>
      <c r="Y6" s="196"/>
      <c r="Z6" s="196"/>
      <c r="AA6" s="196"/>
      <c r="AB6" s="196"/>
      <c r="AC6" s="197"/>
      <c r="AD6" s="195"/>
      <c r="AE6" s="196"/>
      <c r="AF6" s="196"/>
      <c r="AG6" s="196"/>
      <c r="AH6" s="197"/>
      <c r="AI6" s="195"/>
      <c r="AJ6" s="196"/>
      <c r="AK6" s="196"/>
      <c r="AL6" s="196"/>
      <c r="AM6" s="197"/>
    </row>
    <row r="7" spans="1:39" s="7" customFormat="1" ht="12" customHeight="1" x14ac:dyDescent="0.15">
      <c r="A7" s="221"/>
      <c r="B7" s="201" t="s">
        <v>11</v>
      </c>
      <c r="C7" s="203" t="s">
        <v>14</v>
      </c>
      <c r="D7" s="205" t="s">
        <v>5</v>
      </c>
      <c r="E7" s="207" t="s">
        <v>13</v>
      </c>
      <c r="F7" s="214"/>
      <c r="G7" s="215"/>
      <c r="H7" s="215"/>
      <c r="I7" s="215"/>
      <c r="J7" s="215"/>
      <c r="K7" s="216"/>
      <c r="L7" s="195"/>
      <c r="M7" s="196"/>
      <c r="N7" s="196"/>
      <c r="O7" s="196"/>
      <c r="P7" s="196"/>
      <c r="Q7" s="197"/>
      <c r="R7" s="195"/>
      <c r="S7" s="196"/>
      <c r="T7" s="196"/>
      <c r="U7" s="196"/>
      <c r="V7" s="196"/>
      <c r="W7" s="197"/>
      <c r="X7" s="195"/>
      <c r="Y7" s="196"/>
      <c r="Z7" s="196"/>
      <c r="AA7" s="196"/>
      <c r="AB7" s="196"/>
      <c r="AC7" s="197"/>
      <c r="AD7" s="195"/>
      <c r="AE7" s="196"/>
      <c r="AF7" s="196"/>
      <c r="AG7" s="196"/>
      <c r="AH7" s="197"/>
      <c r="AI7" s="195"/>
      <c r="AJ7" s="196"/>
      <c r="AK7" s="196"/>
      <c r="AL7" s="196"/>
      <c r="AM7" s="197"/>
    </row>
    <row r="8" spans="1:39" s="7" customFormat="1" ht="12" customHeight="1" x14ac:dyDescent="0.15">
      <c r="A8" s="222"/>
      <c r="B8" s="202"/>
      <c r="C8" s="204"/>
      <c r="D8" s="206"/>
      <c r="E8" s="208"/>
      <c r="F8" s="217"/>
      <c r="G8" s="218"/>
      <c r="H8" s="218"/>
      <c r="I8" s="218"/>
      <c r="J8" s="218"/>
      <c r="K8" s="219"/>
      <c r="L8" s="198"/>
      <c r="M8" s="199"/>
      <c r="N8" s="199"/>
      <c r="O8" s="199"/>
      <c r="P8" s="199"/>
      <c r="Q8" s="200"/>
      <c r="R8" s="198"/>
      <c r="S8" s="199"/>
      <c r="T8" s="199"/>
      <c r="U8" s="199"/>
      <c r="V8" s="199"/>
      <c r="W8" s="200"/>
      <c r="X8" s="198"/>
      <c r="Y8" s="199"/>
      <c r="Z8" s="199"/>
      <c r="AA8" s="199"/>
      <c r="AB8" s="199"/>
      <c r="AC8" s="200"/>
      <c r="AD8" s="198"/>
      <c r="AE8" s="199"/>
      <c r="AF8" s="199"/>
      <c r="AG8" s="199"/>
      <c r="AH8" s="200"/>
      <c r="AI8" s="198"/>
      <c r="AJ8" s="199"/>
      <c r="AK8" s="199"/>
      <c r="AL8" s="199"/>
      <c r="AM8" s="200"/>
    </row>
    <row r="9" spans="1:39" s="7" customFormat="1" ht="12" customHeight="1" x14ac:dyDescent="0.15">
      <c r="A9" s="220">
        <v>2</v>
      </c>
      <c r="B9" s="223" t="s">
        <v>8</v>
      </c>
      <c r="C9" s="224" t="s">
        <v>14</v>
      </c>
      <c r="D9" s="225" t="s">
        <v>0</v>
      </c>
      <c r="E9" s="209" t="s">
        <v>13</v>
      </c>
      <c r="F9" s="226" t="s">
        <v>18</v>
      </c>
      <c r="G9" s="193"/>
      <c r="H9" s="193"/>
      <c r="I9" s="193"/>
      <c r="J9" s="193"/>
      <c r="K9" s="194"/>
      <c r="L9" s="211"/>
      <c r="M9" s="212"/>
      <c r="N9" s="212"/>
      <c r="O9" s="212"/>
      <c r="P9" s="212"/>
      <c r="Q9" s="213"/>
      <c r="R9" s="210" t="s">
        <v>24</v>
      </c>
      <c r="S9" s="193"/>
      <c r="T9" s="193"/>
      <c r="U9" s="193"/>
      <c r="V9" s="193"/>
      <c r="W9" s="194"/>
      <c r="X9" s="210" t="s">
        <v>31</v>
      </c>
      <c r="Y9" s="193"/>
      <c r="Z9" s="193"/>
      <c r="AA9" s="193"/>
      <c r="AB9" s="193"/>
      <c r="AC9" s="194"/>
      <c r="AD9" s="210" t="s">
        <v>27</v>
      </c>
      <c r="AE9" s="193"/>
      <c r="AF9" s="193"/>
      <c r="AG9" s="193"/>
      <c r="AH9" s="194"/>
      <c r="AI9" s="192">
        <v>3</v>
      </c>
      <c r="AJ9" s="193"/>
      <c r="AK9" s="193"/>
      <c r="AL9" s="193"/>
      <c r="AM9" s="194"/>
    </row>
    <row r="10" spans="1:39" s="7" customFormat="1" ht="12" customHeight="1" x14ac:dyDescent="0.15">
      <c r="A10" s="221"/>
      <c r="B10" s="201"/>
      <c r="C10" s="203"/>
      <c r="D10" s="205"/>
      <c r="E10" s="207"/>
      <c r="F10" s="195"/>
      <c r="G10" s="196"/>
      <c r="H10" s="196"/>
      <c r="I10" s="196"/>
      <c r="J10" s="196"/>
      <c r="K10" s="197"/>
      <c r="L10" s="214"/>
      <c r="M10" s="215"/>
      <c r="N10" s="215"/>
      <c r="O10" s="215"/>
      <c r="P10" s="215"/>
      <c r="Q10" s="216"/>
      <c r="R10" s="195"/>
      <c r="S10" s="196"/>
      <c r="T10" s="196"/>
      <c r="U10" s="196"/>
      <c r="V10" s="196"/>
      <c r="W10" s="197"/>
      <c r="X10" s="195"/>
      <c r="Y10" s="196"/>
      <c r="Z10" s="196"/>
      <c r="AA10" s="196"/>
      <c r="AB10" s="196"/>
      <c r="AC10" s="197"/>
      <c r="AD10" s="195"/>
      <c r="AE10" s="196"/>
      <c r="AF10" s="196"/>
      <c r="AG10" s="196"/>
      <c r="AH10" s="197"/>
      <c r="AI10" s="195"/>
      <c r="AJ10" s="196"/>
      <c r="AK10" s="196"/>
      <c r="AL10" s="196"/>
      <c r="AM10" s="197"/>
    </row>
    <row r="11" spans="1:39" s="7" customFormat="1" ht="12" customHeight="1" x14ac:dyDescent="0.15">
      <c r="A11" s="221"/>
      <c r="B11" s="201" t="s">
        <v>9</v>
      </c>
      <c r="C11" s="203" t="s">
        <v>14</v>
      </c>
      <c r="D11" s="205" t="s">
        <v>0</v>
      </c>
      <c r="E11" s="207" t="s">
        <v>13</v>
      </c>
      <c r="F11" s="195"/>
      <c r="G11" s="196"/>
      <c r="H11" s="196"/>
      <c r="I11" s="196"/>
      <c r="J11" s="196"/>
      <c r="K11" s="197"/>
      <c r="L11" s="214"/>
      <c r="M11" s="215"/>
      <c r="N11" s="215"/>
      <c r="O11" s="215"/>
      <c r="P11" s="215"/>
      <c r="Q11" s="216"/>
      <c r="R11" s="195"/>
      <c r="S11" s="196"/>
      <c r="T11" s="196"/>
      <c r="U11" s="196"/>
      <c r="V11" s="196"/>
      <c r="W11" s="197"/>
      <c r="X11" s="195"/>
      <c r="Y11" s="196"/>
      <c r="Z11" s="196"/>
      <c r="AA11" s="196"/>
      <c r="AB11" s="196"/>
      <c r="AC11" s="197"/>
      <c r="AD11" s="195"/>
      <c r="AE11" s="196"/>
      <c r="AF11" s="196"/>
      <c r="AG11" s="196"/>
      <c r="AH11" s="197"/>
      <c r="AI11" s="195"/>
      <c r="AJ11" s="196"/>
      <c r="AK11" s="196"/>
      <c r="AL11" s="196"/>
      <c r="AM11" s="197"/>
    </row>
    <row r="12" spans="1:39" s="7" customFormat="1" ht="12" customHeight="1" x14ac:dyDescent="0.15">
      <c r="A12" s="222"/>
      <c r="B12" s="202"/>
      <c r="C12" s="204"/>
      <c r="D12" s="206"/>
      <c r="E12" s="208"/>
      <c r="F12" s="198"/>
      <c r="G12" s="199"/>
      <c r="H12" s="199"/>
      <c r="I12" s="199"/>
      <c r="J12" s="199"/>
      <c r="K12" s="200"/>
      <c r="L12" s="217"/>
      <c r="M12" s="218"/>
      <c r="N12" s="218"/>
      <c r="O12" s="218"/>
      <c r="P12" s="218"/>
      <c r="Q12" s="219"/>
      <c r="R12" s="198"/>
      <c r="S12" s="199"/>
      <c r="T12" s="199"/>
      <c r="U12" s="199"/>
      <c r="V12" s="199"/>
      <c r="W12" s="200"/>
      <c r="X12" s="198"/>
      <c r="Y12" s="199"/>
      <c r="Z12" s="199"/>
      <c r="AA12" s="199"/>
      <c r="AB12" s="199"/>
      <c r="AC12" s="200"/>
      <c r="AD12" s="198"/>
      <c r="AE12" s="199"/>
      <c r="AF12" s="199"/>
      <c r="AG12" s="199"/>
      <c r="AH12" s="200"/>
      <c r="AI12" s="198"/>
      <c r="AJ12" s="199"/>
      <c r="AK12" s="199"/>
      <c r="AL12" s="199"/>
      <c r="AM12" s="200"/>
    </row>
    <row r="13" spans="1:39" s="7" customFormat="1" ht="12" customHeight="1" x14ac:dyDescent="0.15">
      <c r="A13" s="220">
        <v>3</v>
      </c>
      <c r="B13" s="223" t="s">
        <v>3</v>
      </c>
      <c r="C13" s="224" t="s">
        <v>14</v>
      </c>
      <c r="D13" s="225" t="s">
        <v>2</v>
      </c>
      <c r="E13" s="209" t="s">
        <v>13</v>
      </c>
      <c r="F13" s="210" t="s">
        <v>19</v>
      </c>
      <c r="G13" s="193"/>
      <c r="H13" s="193"/>
      <c r="I13" s="193"/>
      <c r="J13" s="193"/>
      <c r="K13" s="194"/>
      <c r="L13" s="210" t="s">
        <v>20</v>
      </c>
      <c r="M13" s="193"/>
      <c r="N13" s="193"/>
      <c r="O13" s="193"/>
      <c r="P13" s="193"/>
      <c r="Q13" s="194"/>
      <c r="R13" s="211"/>
      <c r="S13" s="212"/>
      <c r="T13" s="212"/>
      <c r="U13" s="212"/>
      <c r="V13" s="212"/>
      <c r="W13" s="213"/>
      <c r="X13" s="210" t="s">
        <v>19</v>
      </c>
      <c r="Y13" s="193"/>
      <c r="Z13" s="193"/>
      <c r="AA13" s="193"/>
      <c r="AB13" s="193"/>
      <c r="AC13" s="194"/>
      <c r="AD13" s="210" t="s">
        <v>28</v>
      </c>
      <c r="AE13" s="193"/>
      <c r="AF13" s="193"/>
      <c r="AG13" s="193"/>
      <c r="AH13" s="194"/>
      <c r="AI13" s="192">
        <v>4</v>
      </c>
      <c r="AJ13" s="193"/>
      <c r="AK13" s="193"/>
      <c r="AL13" s="193"/>
      <c r="AM13" s="194"/>
    </row>
    <row r="14" spans="1:39" s="7" customFormat="1" ht="12" customHeight="1" x14ac:dyDescent="0.15">
      <c r="A14" s="221"/>
      <c r="B14" s="201"/>
      <c r="C14" s="203"/>
      <c r="D14" s="205"/>
      <c r="E14" s="207"/>
      <c r="F14" s="195"/>
      <c r="G14" s="196"/>
      <c r="H14" s="196"/>
      <c r="I14" s="196"/>
      <c r="J14" s="196"/>
      <c r="K14" s="197"/>
      <c r="L14" s="195"/>
      <c r="M14" s="196"/>
      <c r="N14" s="196"/>
      <c r="O14" s="196"/>
      <c r="P14" s="196"/>
      <c r="Q14" s="197"/>
      <c r="R14" s="214"/>
      <c r="S14" s="215"/>
      <c r="T14" s="215"/>
      <c r="U14" s="215"/>
      <c r="V14" s="215"/>
      <c r="W14" s="216"/>
      <c r="X14" s="195"/>
      <c r="Y14" s="196"/>
      <c r="Z14" s="196"/>
      <c r="AA14" s="196"/>
      <c r="AB14" s="196"/>
      <c r="AC14" s="197"/>
      <c r="AD14" s="195"/>
      <c r="AE14" s="196"/>
      <c r="AF14" s="196"/>
      <c r="AG14" s="196"/>
      <c r="AH14" s="197"/>
      <c r="AI14" s="195"/>
      <c r="AJ14" s="196"/>
      <c r="AK14" s="196"/>
      <c r="AL14" s="196"/>
      <c r="AM14" s="197"/>
    </row>
    <row r="15" spans="1:39" s="7" customFormat="1" ht="12" customHeight="1" x14ac:dyDescent="0.15">
      <c r="A15" s="221"/>
      <c r="B15" s="201" t="s">
        <v>4</v>
      </c>
      <c r="C15" s="203" t="s">
        <v>14</v>
      </c>
      <c r="D15" s="205" t="s">
        <v>2</v>
      </c>
      <c r="E15" s="207" t="s">
        <v>13</v>
      </c>
      <c r="F15" s="195"/>
      <c r="G15" s="196"/>
      <c r="H15" s="196"/>
      <c r="I15" s="196"/>
      <c r="J15" s="196"/>
      <c r="K15" s="197"/>
      <c r="L15" s="195"/>
      <c r="M15" s="196"/>
      <c r="N15" s="196"/>
      <c r="O15" s="196"/>
      <c r="P15" s="196"/>
      <c r="Q15" s="197"/>
      <c r="R15" s="214"/>
      <c r="S15" s="215"/>
      <c r="T15" s="215"/>
      <c r="U15" s="215"/>
      <c r="V15" s="215"/>
      <c r="W15" s="216"/>
      <c r="X15" s="195"/>
      <c r="Y15" s="196"/>
      <c r="Z15" s="196"/>
      <c r="AA15" s="196"/>
      <c r="AB15" s="196"/>
      <c r="AC15" s="197"/>
      <c r="AD15" s="195"/>
      <c r="AE15" s="196"/>
      <c r="AF15" s="196"/>
      <c r="AG15" s="196"/>
      <c r="AH15" s="197"/>
      <c r="AI15" s="195"/>
      <c r="AJ15" s="196"/>
      <c r="AK15" s="196"/>
      <c r="AL15" s="196"/>
      <c r="AM15" s="197"/>
    </row>
    <row r="16" spans="1:39" s="7" customFormat="1" ht="12" customHeight="1" x14ac:dyDescent="0.15">
      <c r="A16" s="222"/>
      <c r="B16" s="202"/>
      <c r="C16" s="204"/>
      <c r="D16" s="206"/>
      <c r="E16" s="208"/>
      <c r="F16" s="198"/>
      <c r="G16" s="199"/>
      <c r="H16" s="199"/>
      <c r="I16" s="199"/>
      <c r="J16" s="199"/>
      <c r="K16" s="200"/>
      <c r="L16" s="198"/>
      <c r="M16" s="199"/>
      <c r="N16" s="199"/>
      <c r="O16" s="199"/>
      <c r="P16" s="199"/>
      <c r="Q16" s="200"/>
      <c r="R16" s="217"/>
      <c r="S16" s="218"/>
      <c r="T16" s="218"/>
      <c r="U16" s="218"/>
      <c r="V16" s="218"/>
      <c r="W16" s="219"/>
      <c r="X16" s="198"/>
      <c r="Y16" s="199"/>
      <c r="Z16" s="199"/>
      <c r="AA16" s="199"/>
      <c r="AB16" s="199"/>
      <c r="AC16" s="200"/>
      <c r="AD16" s="198"/>
      <c r="AE16" s="199"/>
      <c r="AF16" s="199"/>
      <c r="AG16" s="199"/>
      <c r="AH16" s="200"/>
      <c r="AI16" s="198"/>
      <c r="AJ16" s="199"/>
      <c r="AK16" s="199"/>
      <c r="AL16" s="199"/>
      <c r="AM16" s="200"/>
    </row>
    <row r="17" spans="1:39" ht="12" customHeight="1" x14ac:dyDescent="0.15">
      <c r="A17" s="220">
        <v>4</v>
      </c>
      <c r="B17" s="223" t="s">
        <v>17</v>
      </c>
      <c r="C17" s="224" t="s">
        <v>14</v>
      </c>
      <c r="D17" s="225" t="s">
        <v>5</v>
      </c>
      <c r="E17" s="209" t="s">
        <v>13</v>
      </c>
      <c r="F17" s="210" t="s">
        <v>30</v>
      </c>
      <c r="G17" s="193"/>
      <c r="H17" s="193"/>
      <c r="I17" s="193"/>
      <c r="J17" s="193"/>
      <c r="K17" s="194"/>
      <c r="L17" s="210" t="s">
        <v>22</v>
      </c>
      <c r="M17" s="193"/>
      <c r="N17" s="193"/>
      <c r="O17" s="193"/>
      <c r="P17" s="193"/>
      <c r="Q17" s="194"/>
      <c r="R17" s="210" t="s">
        <v>23</v>
      </c>
      <c r="S17" s="193"/>
      <c r="T17" s="193"/>
      <c r="U17" s="193"/>
      <c r="V17" s="193"/>
      <c r="W17" s="194"/>
      <c r="X17" s="211"/>
      <c r="Y17" s="212"/>
      <c r="Z17" s="212"/>
      <c r="AA17" s="212"/>
      <c r="AB17" s="212"/>
      <c r="AC17" s="213"/>
      <c r="AD17" s="210" t="s">
        <v>29</v>
      </c>
      <c r="AE17" s="193"/>
      <c r="AF17" s="193"/>
      <c r="AG17" s="193"/>
      <c r="AH17" s="194"/>
      <c r="AI17" s="192">
        <v>2</v>
      </c>
      <c r="AJ17" s="193"/>
      <c r="AK17" s="193"/>
      <c r="AL17" s="193"/>
      <c r="AM17" s="194"/>
    </row>
    <row r="18" spans="1:39" ht="12" customHeight="1" x14ac:dyDescent="0.15">
      <c r="A18" s="221"/>
      <c r="B18" s="201"/>
      <c r="C18" s="203"/>
      <c r="D18" s="205"/>
      <c r="E18" s="207"/>
      <c r="F18" s="195"/>
      <c r="G18" s="196"/>
      <c r="H18" s="196"/>
      <c r="I18" s="196"/>
      <c r="J18" s="196"/>
      <c r="K18" s="197"/>
      <c r="L18" s="195"/>
      <c r="M18" s="196"/>
      <c r="N18" s="196"/>
      <c r="O18" s="196"/>
      <c r="P18" s="196"/>
      <c r="Q18" s="197"/>
      <c r="R18" s="195"/>
      <c r="S18" s="196"/>
      <c r="T18" s="196"/>
      <c r="U18" s="196"/>
      <c r="V18" s="196"/>
      <c r="W18" s="197"/>
      <c r="X18" s="214"/>
      <c r="Y18" s="215"/>
      <c r="Z18" s="215"/>
      <c r="AA18" s="215"/>
      <c r="AB18" s="215"/>
      <c r="AC18" s="216"/>
      <c r="AD18" s="195"/>
      <c r="AE18" s="196"/>
      <c r="AF18" s="196"/>
      <c r="AG18" s="196"/>
      <c r="AH18" s="197"/>
      <c r="AI18" s="195"/>
      <c r="AJ18" s="196"/>
      <c r="AK18" s="196"/>
      <c r="AL18" s="196"/>
      <c r="AM18" s="197"/>
    </row>
    <row r="19" spans="1:39" ht="12" customHeight="1" x14ac:dyDescent="0.15">
      <c r="A19" s="221"/>
      <c r="B19" s="201" t="s">
        <v>7</v>
      </c>
      <c r="C19" s="203" t="s">
        <v>14</v>
      </c>
      <c r="D19" s="205" t="s">
        <v>5</v>
      </c>
      <c r="E19" s="207" t="s">
        <v>13</v>
      </c>
      <c r="F19" s="195"/>
      <c r="G19" s="196"/>
      <c r="H19" s="196"/>
      <c r="I19" s="196"/>
      <c r="J19" s="196"/>
      <c r="K19" s="197"/>
      <c r="L19" s="195"/>
      <c r="M19" s="196"/>
      <c r="N19" s="196"/>
      <c r="O19" s="196"/>
      <c r="P19" s="196"/>
      <c r="Q19" s="197"/>
      <c r="R19" s="195"/>
      <c r="S19" s="196"/>
      <c r="T19" s="196"/>
      <c r="U19" s="196"/>
      <c r="V19" s="196"/>
      <c r="W19" s="197"/>
      <c r="X19" s="214"/>
      <c r="Y19" s="215"/>
      <c r="Z19" s="215"/>
      <c r="AA19" s="215"/>
      <c r="AB19" s="215"/>
      <c r="AC19" s="216"/>
      <c r="AD19" s="195"/>
      <c r="AE19" s="196"/>
      <c r="AF19" s="196"/>
      <c r="AG19" s="196"/>
      <c r="AH19" s="197"/>
      <c r="AI19" s="195"/>
      <c r="AJ19" s="196"/>
      <c r="AK19" s="196"/>
      <c r="AL19" s="196"/>
      <c r="AM19" s="197"/>
    </row>
    <row r="20" spans="1:39" ht="12" customHeight="1" x14ac:dyDescent="0.15">
      <c r="A20" s="222"/>
      <c r="B20" s="202"/>
      <c r="C20" s="204"/>
      <c r="D20" s="206"/>
      <c r="E20" s="208"/>
      <c r="F20" s="198"/>
      <c r="G20" s="199"/>
      <c r="H20" s="199"/>
      <c r="I20" s="199"/>
      <c r="J20" s="199"/>
      <c r="K20" s="200"/>
      <c r="L20" s="198"/>
      <c r="M20" s="199"/>
      <c r="N20" s="199"/>
      <c r="O20" s="199"/>
      <c r="P20" s="199"/>
      <c r="Q20" s="200"/>
      <c r="R20" s="198"/>
      <c r="S20" s="199"/>
      <c r="T20" s="199"/>
      <c r="U20" s="199"/>
      <c r="V20" s="199"/>
      <c r="W20" s="200"/>
      <c r="X20" s="217"/>
      <c r="Y20" s="218"/>
      <c r="Z20" s="218"/>
      <c r="AA20" s="218"/>
      <c r="AB20" s="218"/>
      <c r="AC20" s="219"/>
      <c r="AD20" s="198"/>
      <c r="AE20" s="199"/>
      <c r="AF20" s="199"/>
      <c r="AG20" s="199"/>
      <c r="AH20" s="200"/>
      <c r="AI20" s="198"/>
      <c r="AJ20" s="199"/>
      <c r="AK20" s="199"/>
      <c r="AL20" s="199"/>
      <c r="AM20" s="200"/>
    </row>
  </sheetData>
  <mergeCells count="73">
    <mergeCell ref="A1:AM1"/>
    <mergeCell ref="AI3:AM4"/>
    <mergeCell ref="F4:K4"/>
    <mergeCell ref="L4:Q4"/>
    <mergeCell ref="R4:W4"/>
    <mergeCell ref="X4:AC4"/>
    <mergeCell ref="AD3:AH4"/>
    <mergeCell ref="A3:B4"/>
    <mergeCell ref="C3:E4"/>
    <mergeCell ref="F3:K3"/>
    <mergeCell ref="L3:Q3"/>
    <mergeCell ref="R3:W3"/>
    <mergeCell ref="X3:AC3"/>
    <mergeCell ref="AI5:AM8"/>
    <mergeCell ref="B7:B8"/>
    <mergeCell ref="C7:C8"/>
    <mergeCell ref="D7:D8"/>
    <mergeCell ref="E7:E8"/>
    <mergeCell ref="E5:E6"/>
    <mergeCell ref="F5:K8"/>
    <mergeCell ref="L5:Q8"/>
    <mergeCell ref="R5:W8"/>
    <mergeCell ref="AD5:AH8"/>
    <mergeCell ref="X5:AC8"/>
    <mergeCell ref="A5:A8"/>
    <mergeCell ref="B5:B6"/>
    <mergeCell ref="C5:C6"/>
    <mergeCell ref="D5:D6"/>
    <mergeCell ref="A9:A12"/>
    <mergeCell ref="B9:B10"/>
    <mergeCell ref="C9:C10"/>
    <mergeCell ref="D9:D10"/>
    <mergeCell ref="AI9:AM12"/>
    <mergeCell ref="B11:B12"/>
    <mergeCell ref="C11:C12"/>
    <mergeCell ref="D11:D12"/>
    <mergeCell ref="E11:E12"/>
    <mergeCell ref="E9:E10"/>
    <mergeCell ref="F9:K12"/>
    <mergeCell ref="L9:Q12"/>
    <mergeCell ref="R9:W12"/>
    <mergeCell ref="AD9:AH12"/>
    <mergeCell ref="X9:AC12"/>
    <mergeCell ref="AI13:AM16"/>
    <mergeCell ref="B15:B16"/>
    <mergeCell ref="C15:C16"/>
    <mergeCell ref="D15:D16"/>
    <mergeCell ref="E15:E16"/>
    <mergeCell ref="E13:E14"/>
    <mergeCell ref="F13:K16"/>
    <mergeCell ref="L13:Q16"/>
    <mergeCell ref="R13:W16"/>
    <mergeCell ref="AD13:AH16"/>
    <mergeCell ref="X13:AC16"/>
    <mergeCell ref="A13:A16"/>
    <mergeCell ref="B13:B14"/>
    <mergeCell ref="C13:C14"/>
    <mergeCell ref="D13:D14"/>
    <mergeCell ref="A17:A20"/>
    <mergeCell ref="B17:B18"/>
    <mergeCell ref="C17:C18"/>
    <mergeCell ref="D17:D18"/>
    <mergeCell ref="AI17:AM20"/>
    <mergeCell ref="B19:B20"/>
    <mergeCell ref="C19:C20"/>
    <mergeCell ref="D19:D20"/>
    <mergeCell ref="E19:E20"/>
    <mergeCell ref="E17:E18"/>
    <mergeCell ref="F17:K20"/>
    <mergeCell ref="L17:Q20"/>
    <mergeCell ref="R17:W20"/>
    <mergeCell ref="AD17:AH20"/>
    <mergeCell ref="X17:AC20"/>
  </mergeCells>
  <phoneticPr fontId="5"/>
  <printOptions horizontalCentered="1"/>
  <pageMargins left="0.19685039370078741" right="0.19685039370078741" top="0.43307086614173229" bottom="0.27559055118110237" header="0.51181102362204722" footer="0.27559055118110237"/>
  <pageSetup paperSize="9" scale="9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リーグ戦</vt:lpstr>
      <vt:lpstr>一般の部トーナメント</vt:lpstr>
      <vt:lpstr>50歳の部トーナメント</vt:lpstr>
      <vt:lpstr>55歳以上男子</vt:lpstr>
      <vt:lpstr>'55歳以上男子'!Print_Area</vt:lpstr>
      <vt:lpstr>リーグ戦!Print_Area</vt:lpstr>
    </vt:vector>
  </TitlesOfParts>
  <Company>株式会社トクヤマ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dummy1</dc:creator>
  <cp:lastModifiedBy>杉本和子</cp:lastModifiedBy>
  <cp:lastPrinted>2017-06-26T01:16:53Z</cp:lastPrinted>
  <dcterms:created xsi:type="dcterms:W3CDTF">2000-01-12T06:20:52Z</dcterms:created>
  <dcterms:modified xsi:type="dcterms:W3CDTF">2017-06-26T01:31:07Z</dcterms:modified>
</cp:coreProperties>
</file>